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330" yWindow="1470" windowWidth="29100" windowHeight="16500" activeTab="4"/>
  </bookViews>
  <sheets>
    <sheet name="1- Bilant" sheetId="1" r:id="rId1"/>
    <sheet name="1 - CPP" sheetId="2" r:id="rId2"/>
    <sheet name="1 - Intreprindere in dificulta" sheetId="3" r:id="rId3"/>
    <sheet name="1 - Buget&amp;Surse finantare" sheetId="5" r:id="rId4"/>
    <sheet name="1 - Indicatori" sheetId="4" r:id="rId5"/>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20" i="5" l="1"/>
  <c r="C16" i="5"/>
  <c r="H7" i="2"/>
  <c r="H19" i="2" s="1"/>
  <c r="H25" i="2"/>
  <c r="H32" i="2"/>
  <c r="H40" i="2"/>
  <c r="H45" i="2" s="1"/>
  <c r="H44" i="2"/>
  <c r="H53" i="2"/>
  <c r="H54" i="2"/>
  <c r="H55" i="2"/>
  <c r="H57" i="2"/>
  <c r="K7" i="2"/>
  <c r="K19" i="2" s="1"/>
  <c r="L7" i="2"/>
  <c r="L19" i="2"/>
  <c r="K25" i="2"/>
  <c r="K32" i="2" s="1"/>
  <c r="L25" i="2"/>
  <c r="L32" i="2" s="1"/>
  <c r="L35" i="2" s="1"/>
  <c r="K40" i="2"/>
  <c r="K46" i="2" s="1"/>
  <c r="L40" i="2"/>
  <c r="K44" i="2"/>
  <c r="L44" i="2"/>
  <c r="K53" i="2"/>
  <c r="L53" i="2"/>
  <c r="K54" i="2"/>
  <c r="L54" i="2"/>
  <c r="K55" i="2"/>
  <c r="L55" i="2"/>
  <c r="I25" i="2"/>
  <c r="I32" i="2" s="1"/>
  <c r="J25" i="2"/>
  <c r="J32" i="2"/>
  <c r="H56" i="2" l="1"/>
  <c r="H35" i="2"/>
  <c r="H33" i="2"/>
  <c r="H34" i="2"/>
  <c r="H47" i="2"/>
  <c r="H46" i="2"/>
  <c r="L33" i="2"/>
  <c r="L47" i="2"/>
  <c r="K33" i="2"/>
  <c r="K34" i="2"/>
  <c r="K35" i="2"/>
  <c r="K57" i="2"/>
  <c r="L46" i="2"/>
  <c r="L45" i="2"/>
  <c r="L48" i="2" s="1"/>
  <c r="L34" i="2"/>
  <c r="L56" i="2"/>
  <c r="K45" i="2"/>
  <c r="L57" i="2"/>
  <c r="K47" i="2"/>
  <c r="K56" i="2"/>
  <c r="H20" i="3"/>
  <c r="H18" i="3"/>
  <c r="H17" i="3"/>
  <c r="J55" i="2"/>
  <c r="I55" i="2"/>
  <c r="G55" i="2"/>
  <c r="F55" i="2"/>
  <c r="E55" i="2"/>
  <c r="D55" i="2"/>
  <c r="J54" i="2"/>
  <c r="I54" i="2"/>
  <c r="G54" i="2"/>
  <c r="F54" i="2"/>
  <c r="E54" i="2"/>
  <c r="D54" i="2"/>
  <c r="J53" i="2"/>
  <c r="I53" i="2"/>
  <c r="G53" i="2"/>
  <c r="F53" i="2"/>
  <c r="E53" i="2"/>
  <c r="D53" i="2"/>
  <c r="J44" i="2"/>
  <c r="I44" i="2"/>
  <c r="G44" i="2"/>
  <c r="F44" i="2"/>
  <c r="E44" i="2"/>
  <c r="D44" i="2"/>
  <c r="G40" i="2"/>
  <c r="F40" i="2"/>
  <c r="E40" i="2"/>
  <c r="D40" i="2"/>
  <c r="G25" i="2"/>
  <c r="G32" i="2" s="1"/>
  <c r="G57" i="2" s="1"/>
  <c r="F25" i="2"/>
  <c r="F32" i="2" s="1"/>
  <c r="E25" i="2"/>
  <c r="E32" i="2" s="1"/>
  <c r="D25" i="2"/>
  <c r="D32" i="2" s="1"/>
  <c r="D57" i="2" s="1"/>
  <c r="G7" i="2"/>
  <c r="F7" i="2"/>
  <c r="E7" i="2"/>
  <c r="D7" i="2"/>
  <c r="F6" i="2"/>
  <c r="E6" i="2"/>
  <c r="D6" i="2"/>
  <c r="F100" i="1"/>
  <c r="F96" i="1"/>
  <c r="E96" i="1"/>
  <c r="H13" i="3" s="1"/>
  <c r="D96" i="1"/>
  <c r="F93" i="1"/>
  <c r="E93" i="1"/>
  <c r="H12" i="3" s="1"/>
  <c r="D93" i="1"/>
  <c r="F86" i="1"/>
  <c r="E86" i="1"/>
  <c r="H19" i="3" s="1"/>
  <c r="D86" i="1"/>
  <c r="F79" i="1"/>
  <c r="E79" i="1"/>
  <c r="E100" i="1" s="1"/>
  <c r="D79" i="1"/>
  <c r="D100" i="1" s="1"/>
  <c r="F74" i="1"/>
  <c r="E74" i="1"/>
  <c r="D74" i="1"/>
  <c r="F71" i="1"/>
  <c r="E71" i="1"/>
  <c r="D71" i="1"/>
  <c r="F68" i="1"/>
  <c r="E68" i="1"/>
  <c r="E67" i="1" s="1"/>
  <c r="D68" i="1"/>
  <c r="D67" i="1" s="1"/>
  <c r="F67" i="1"/>
  <c r="F65" i="1"/>
  <c r="E65" i="1"/>
  <c r="D65" i="1"/>
  <c r="F53" i="1"/>
  <c r="F105" i="1" s="1"/>
  <c r="E53" i="1"/>
  <c r="D53" i="1"/>
  <c r="D105" i="1" s="1"/>
  <c r="F41" i="1"/>
  <c r="E41" i="1"/>
  <c r="D41" i="1"/>
  <c r="D40" i="1"/>
  <c r="D54" i="1" s="1"/>
  <c r="F36" i="1"/>
  <c r="F40" i="1" s="1"/>
  <c r="F54" i="1" s="1"/>
  <c r="E36" i="1"/>
  <c r="E40" i="1" s="1"/>
  <c r="E54" i="1" s="1"/>
  <c r="D36" i="1"/>
  <c r="F29" i="1"/>
  <c r="F104" i="1" s="1"/>
  <c r="F27" i="1"/>
  <c r="E27" i="1"/>
  <c r="E29" i="1" s="1"/>
  <c r="D27" i="1"/>
  <c r="D29" i="1" s="1"/>
  <c r="H48" i="2" l="1"/>
  <c r="H49" i="2"/>
  <c r="H50" i="2"/>
  <c r="H58" i="2"/>
  <c r="H63" i="2" s="1"/>
  <c r="H59" i="2"/>
  <c r="H60" i="2"/>
  <c r="D47" i="2"/>
  <c r="E47" i="2"/>
  <c r="F47" i="2"/>
  <c r="L49" i="2"/>
  <c r="G47" i="2"/>
  <c r="L50" i="2"/>
  <c r="E57" i="2"/>
  <c r="F57" i="2"/>
  <c r="K58" i="2"/>
  <c r="K63" i="2" s="1"/>
  <c r="K60" i="2"/>
  <c r="K59" i="2"/>
  <c r="K48" i="2"/>
  <c r="K50" i="2"/>
  <c r="K49" i="2"/>
  <c r="L58" i="2"/>
  <c r="L63" i="2" s="1"/>
  <c r="L59" i="2"/>
  <c r="L60" i="2"/>
  <c r="D104" i="1"/>
  <c r="D55" i="1"/>
  <c r="D103" i="1"/>
  <c r="E104" i="1"/>
  <c r="E103" i="1"/>
  <c r="E55" i="1"/>
  <c r="H14" i="3"/>
  <c r="E105" i="1"/>
  <c r="G45" i="2"/>
  <c r="F55" i="1"/>
  <c r="F103" i="1"/>
  <c r="G46" i="2"/>
  <c r="D19" i="2"/>
  <c r="D45" i="2"/>
  <c r="D46" i="2"/>
  <c r="E19" i="2"/>
  <c r="E45" i="2"/>
  <c r="E46" i="2"/>
  <c r="G19" i="2"/>
  <c r="F19" i="2"/>
  <c r="F45" i="2"/>
  <c r="F46" i="2"/>
  <c r="H64" i="2" l="1"/>
  <c r="H65" i="2"/>
  <c r="L64" i="2"/>
  <c r="L65" i="2"/>
  <c r="K64" i="2"/>
  <c r="K65" i="2"/>
  <c r="F56" i="2"/>
  <c r="F35" i="2"/>
  <c r="F34" i="2"/>
  <c r="F33" i="2"/>
  <c r="G33" i="2"/>
  <c r="G34" i="2"/>
  <c r="G56" i="2"/>
  <c r="G35" i="2"/>
  <c r="E23" i="3"/>
  <c r="H21" i="3"/>
  <c r="E56" i="2"/>
  <c r="E35" i="2"/>
  <c r="E34" i="2"/>
  <c r="E33" i="2"/>
  <c r="D56" i="2"/>
  <c r="D35" i="2"/>
  <c r="D34" i="2"/>
  <c r="D33" i="2"/>
  <c r="G59" i="2" l="1"/>
  <c r="G58" i="2"/>
  <c r="G63" i="2" s="1"/>
  <c r="G60" i="2"/>
  <c r="D50" i="2"/>
  <c r="D49" i="2"/>
  <c r="D48" i="2"/>
  <c r="G49" i="2"/>
  <c r="G50" i="2"/>
  <c r="G48" i="2"/>
  <c r="E50" i="2"/>
  <c r="E49" i="2"/>
  <c r="E48" i="2"/>
  <c r="F50" i="2"/>
  <c r="F49" i="2"/>
  <c r="F48" i="2"/>
  <c r="D60" i="2"/>
  <c r="D59" i="2"/>
  <c r="D58" i="2"/>
  <c r="D63" i="2" s="1"/>
  <c r="E60" i="2"/>
  <c r="E59" i="2"/>
  <c r="E58" i="2"/>
  <c r="E63" i="2" s="1"/>
  <c r="F60" i="2"/>
  <c r="F59" i="2"/>
  <c r="F58" i="2"/>
  <c r="F63" i="2" s="1"/>
  <c r="G64" i="2" l="1"/>
  <c r="G65" i="2"/>
  <c r="F65" i="2"/>
  <c r="F64" i="2"/>
  <c r="D65" i="2"/>
  <c r="D64" i="2"/>
  <c r="E65" i="2"/>
  <c r="E64" i="2"/>
  <c r="J57" i="2"/>
  <c r="I7" i="2"/>
  <c r="I19" i="2" s="1"/>
  <c r="J7" i="2"/>
  <c r="J19" i="2" s="1"/>
  <c r="I57" i="2"/>
  <c r="J40" i="2"/>
  <c r="J47" i="2" s="1"/>
  <c r="I40" i="2"/>
  <c r="I46" i="2" s="1"/>
  <c r="I45" i="2" l="1"/>
  <c r="J46" i="2"/>
  <c r="J56" i="2"/>
  <c r="J45" i="2"/>
  <c r="J60" i="2"/>
  <c r="J59" i="2"/>
  <c r="J58" i="2"/>
  <c r="J63" i="2" s="1"/>
  <c r="I47" i="2"/>
  <c r="I34" i="2"/>
  <c r="I35" i="2"/>
  <c r="I33" i="2"/>
  <c r="J35" i="2"/>
  <c r="J33" i="2"/>
  <c r="J34" i="2"/>
  <c r="I56" i="2"/>
  <c r="I49" i="2" l="1"/>
  <c r="I50" i="2"/>
  <c r="I48" i="2"/>
  <c r="J65" i="2"/>
  <c r="J64" i="2"/>
  <c r="J48" i="2"/>
  <c r="J50" i="2"/>
  <c r="J49" i="2"/>
  <c r="I59" i="2"/>
  <c r="I58" i="2"/>
  <c r="I63" i="2" s="1"/>
  <c r="I60" i="2"/>
  <c r="I64" i="2" l="1"/>
  <c r="I65" i="2"/>
</calcChain>
</file>

<file path=xl/sharedStrings.xml><?xml version="1.0" encoding="utf-8"?>
<sst xmlns="http://schemas.openxmlformats.org/spreadsheetml/2006/main" count="271" uniqueCount="253">
  <si>
    <t>N-2</t>
  </si>
  <si>
    <t>N-1</t>
  </si>
  <si>
    <t>N</t>
  </si>
  <si>
    <t>A.Active imobilizate</t>
  </si>
  <si>
    <t>I.Imobilizari necorporale</t>
  </si>
  <si>
    <t>II.Imobilizari corporale</t>
  </si>
  <si>
    <t>1.  Terenuri şi amenajări de terenuri</t>
  </si>
  <si>
    <t>2. Construcții</t>
  </si>
  <si>
    <t>3. Instalații tehnice şi mijloace de transport</t>
  </si>
  <si>
    <t>4. Mobilier, aparatură birotică, echipamente de protecție a valorilor umane şi materiale şi alte active corporale</t>
  </si>
  <si>
    <t>5. Investiții imobiliare</t>
  </si>
  <si>
    <t>6.Active corporale de explorare şi evaluare a resurselor minerale</t>
  </si>
  <si>
    <t>7.Active biologice productive</t>
  </si>
  <si>
    <t>8. Instalații tehnice şi mijloace de transport în curs de aprovizionare</t>
  </si>
  <si>
    <t>9. Mobilier, aparatură birotică, echipamente de protecție a valorilor umane şi materiale şi alte active corporale în curs de aprovizionare</t>
  </si>
  <si>
    <t>10.Active biologice productive în curs de aprovizionare</t>
  </si>
  <si>
    <t>11.Imobilizări corporale în curs de execuție</t>
  </si>
  <si>
    <t>12.Investiții imobiliare în curs de execuție</t>
  </si>
  <si>
    <t>13.Avansuri acordate pentru imobilizări corporale</t>
  </si>
  <si>
    <t>14. Amortizări privind imobilizările corporale</t>
  </si>
  <si>
    <t>15. Ajustări pentru deprecierea imobilizărilor corporale</t>
  </si>
  <si>
    <t xml:space="preserve">16. Ajustări pentru deprecierea imobilizărilor corporale în curs de execuție </t>
  </si>
  <si>
    <t>17. Ajustări pentru deprecierea investițiilor imobiliare în curs de execuție</t>
  </si>
  <si>
    <t>Imobilizari corporale - total</t>
  </si>
  <si>
    <t>III.Imobilizari financiare</t>
  </si>
  <si>
    <t>Active imobilizate - total</t>
  </si>
  <si>
    <t>B.Active circulante</t>
  </si>
  <si>
    <t>I.Stocuri:</t>
  </si>
  <si>
    <t>1. Materii prime si materiale consumabile</t>
  </si>
  <si>
    <t>2. Productia in curs de executie</t>
  </si>
  <si>
    <t>3. Produse finite si marfuri</t>
  </si>
  <si>
    <t>4. Avansuri pentru cumparari stocuri</t>
  </si>
  <si>
    <t>Stocuri - total</t>
  </si>
  <si>
    <t>II.Creante</t>
  </si>
  <si>
    <t>III.Investitii  pe termen scurt</t>
  </si>
  <si>
    <t>IV.Casa si conturi la banci</t>
  </si>
  <si>
    <t>Active circulante - total</t>
  </si>
  <si>
    <t>C.Cheltuieli in avans</t>
  </si>
  <si>
    <t>1. Sume de reluat într-o perioadă de până la un an</t>
  </si>
  <si>
    <t>2. Sume de reluat într-o perioadă mai mare de un an</t>
  </si>
  <si>
    <t>D.Datorii: sumele care trebuie platite intr-o perioada de pana la un an</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</si>
  <si>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</si>
  <si>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</si>
  <si>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</si>
  <si>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</si>
  <si>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</si>
  <si>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</si>
  <si>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</si>
  <si>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</si>
  <si>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Datorii: sumele care trebuie platite intr-o perioada de pana la un an</t>
  </si>
  <si>
    <t>E.Active circulante nete/datorii curente nete</t>
  </si>
  <si>
    <t>F.Total active minus datorii curente</t>
  </si>
  <si>
    <t>G.Datorii: sumele care trebuie platite intr-o perioada mai mare de un an</t>
  </si>
  <si>
    <t>1. Împrumuturi din emisiuni de obligațiuni</t>
  </si>
  <si>
    <t>2. Credite bancare pe termen lung</t>
  </si>
  <si>
    <t xml:space="preserve">5. Efecte de comert de platit </t>
  </si>
  <si>
    <t xml:space="preserve">6. Sume datorate entitatilor afiliate </t>
  </si>
  <si>
    <t xml:space="preserve">8. Alte datorii, inclusiv datoriile fiscale si datoriile privind asigurarile sociale </t>
  </si>
  <si>
    <t>Datorii ce trebuie platite intr-o perioada mai mare de un an - total</t>
  </si>
  <si>
    <t>H.Provizioane</t>
  </si>
  <si>
    <t>I.Venituri in avans</t>
  </si>
  <si>
    <t xml:space="preserve">1. Subvenţii pentru investiţii </t>
  </si>
  <si>
    <t>Sume de reluat într-o perioadă de până la un an</t>
  </si>
  <si>
    <t>Sume de reluat într-o perioadă mai mare de un an</t>
  </si>
  <si>
    <t>2. Venituri înregistrate în avans</t>
  </si>
  <si>
    <t>Sume de reluat intr-o perioada de pana la un an</t>
  </si>
  <si>
    <t>Sume de reluat intr-o perioada mai mare de un an</t>
  </si>
  <si>
    <t>Fondul comercial negativ</t>
  </si>
  <si>
    <t>J.Capital si rezerve</t>
  </si>
  <si>
    <t>I.Capital, din care</t>
  </si>
  <si>
    <t>1.  Capital subscris vărsat</t>
  </si>
  <si>
    <t xml:space="preserve"> 2. Capital subscris nevărsat</t>
  </si>
  <si>
    <t xml:space="preserve"> 3. Patrimoniu regiei</t>
  </si>
  <si>
    <t xml:space="preserve"> 4. Patrimoniul institutelor naționale de cercetare-dezvoltare</t>
  </si>
  <si>
    <t>5.Alte elemente de capitaluri proprii</t>
  </si>
  <si>
    <t>II.Prime de capital</t>
  </si>
  <si>
    <t>III.Rezerve din reevaluare</t>
  </si>
  <si>
    <t>Sold Creditor</t>
  </si>
  <si>
    <t>Sold Debitor</t>
  </si>
  <si>
    <t>IV.Rezerve</t>
  </si>
  <si>
    <t>Acţiuni proprii</t>
  </si>
  <si>
    <t>Câştiguri legate de instrumentele de capitaluri proprii</t>
  </si>
  <si>
    <t>Pierderi legate de instrumentele de capitaluri proprii</t>
  </si>
  <si>
    <t>V.Profitul sau pierderea reportat(ă)</t>
  </si>
  <si>
    <t>VI.Profitul sau pierderea exercitiului financiar</t>
  </si>
  <si>
    <t>Repartizarea profitului</t>
  </si>
  <si>
    <t>Capitaluri proprii - total</t>
  </si>
  <si>
    <t>Patrimoniul public</t>
  </si>
  <si>
    <t>Patrimoniul privat</t>
  </si>
  <si>
    <t>Capitaluri - total</t>
  </si>
  <si>
    <t>TOTAL ACTIV</t>
  </si>
  <si>
    <t>TOTAL CAPITALURI SI DATORII</t>
  </si>
  <si>
    <r>
      <rPr>
        <sz val="10"/>
        <rFont val="Calibri"/>
        <family val="2"/>
        <charset val="238"/>
        <scheme val="minor"/>
      </rPr>
      <t>3. Venituri în avans aferente activelor primite prin transfer de la clienţi</t>
    </r>
    <r>
      <rPr>
        <b/>
        <sz val="10"/>
        <rFont val="Calibri"/>
        <family val="2"/>
        <charset val="238"/>
        <scheme val="minor"/>
      </rPr>
      <t xml:space="preserve"> </t>
    </r>
  </si>
  <si>
    <t>Proiectia bilanțului la nivelul intregii activitati a intreprinderii, cu ajutor nerambursabil, pe perioada de implementare si operare a investitiei</t>
  </si>
  <si>
    <t>Implementare si operare</t>
  </si>
  <si>
    <t>1. Cifra de afaceri neta</t>
  </si>
  <si>
    <t>Producția vândută</t>
  </si>
  <si>
    <t>Venituri din vânzarea mărfurilor</t>
  </si>
  <si>
    <t>Reduceri comerciale acordate</t>
  </si>
  <si>
    <t>Venituri din dobânzi înregistrate de entităţile radiate din Registrul general si care mai au in derulare contracte de leasing</t>
  </si>
  <si>
    <t>Venituri din subvenţii de exploatare aferente cifrei de afaceri nete</t>
  </si>
  <si>
    <t>2. Venituri aferente costului producției în curs de execuție (+ pentru C; - pentru D)</t>
  </si>
  <si>
    <t>3. Venituri  din productia de imobilizări necorporale și corporale</t>
  </si>
  <si>
    <t>4. Venituri din reevaluarea imobilizărilor corporale</t>
  </si>
  <si>
    <t>5. Venituri din producția de investiții imobiliare</t>
  </si>
  <si>
    <t>6. Venituri din subvenții de exploatare</t>
  </si>
  <si>
    <t>7. Alte venituri din exploatare</t>
  </si>
  <si>
    <t>Venituri din exploatare - total</t>
  </si>
  <si>
    <t xml:space="preserve">8. Cheltuieli cu materiile prime şi materialele consumabile </t>
  </si>
  <si>
    <t>Alte cheltuieli materiale</t>
  </si>
  <si>
    <t>Alte cheltuieli externe (cu energie şi apă)</t>
  </si>
  <si>
    <t xml:space="preserve">Cheltuieli privind mărfurile </t>
  </si>
  <si>
    <t>Reduceri comerciale primite</t>
  </si>
  <si>
    <t>9. Cheltuieli cu personalul</t>
  </si>
  <si>
    <t>Salarii şi indemnizaţii</t>
  </si>
  <si>
    <t>Cheltuieli cu asigurările şi protecţia socială</t>
  </si>
  <si>
    <t>10. Ajustări de valoare privind imobilizările corporale şi necorporale</t>
  </si>
  <si>
    <t xml:space="preserve">Ajustări de valoare privind activele circulante </t>
  </si>
  <si>
    <t xml:space="preserve">11. Alte cheltuieli de exploatare </t>
  </si>
  <si>
    <t xml:space="preserve">Ajustări privind provizioanele  </t>
  </si>
  <si>
    <t>Cheltuieli din exploatare - total</t>
  </si>
  <si>
    <t>Rezultatul din exploatare</t>
  </si>
  <si>
    <t>Rezultatul din exploatare Profit</t>
  </si>
  <si>
    <t>Rezultatul din exploatare Pierdere</t>
  </si>
  <si>
    <t>12. Venituri din interese de participare</t>
  </si>
  <si>
    <t>13. Venituri din dobânzi</t>
  </si>
  <si>
    <t>14. Venituri din subvenţii de exploatare pentru dobânda datorată</t>
  </si>
  <si>
    <t>15. Alte venituri financiare</t>
  </si>
  <si>
    <t>Venituri financiare</t>
  </si>
  <si>
    <t>16. Ajustări de valoare privind imobilizările financiare şi investiţiile financiare deţinute ca active circulante</t>
  </si>
  <si>
    <t xml:space="preserve">17. Cheltuieli privind dobânzile </t>
  </si>
  <si>
    <t xml:space="preserve">Alte cheltuieli financiare  </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</si>
  <si>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</si>
  <si>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</si>
  <si>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</si>
  <si>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</si>
  <si>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</si>
  <si>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</si>
  <si>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</si>
  <si>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</si>
  <si>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</si>
  <si>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</si>
  <si>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</si>
  <si>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</si>
  <si>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</si>
  <si>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</si>
  <si>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</si>
  <si>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</si>
  <si>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</si>
  <si>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Impozit pe profit</t>
  </si>
  <si>
    <t>Alte impozite neprezentate la elementele de mai sus</t>
  </si>
  <si>
    <t>Rezultatul net</t>
  </si>
  <si>
    <t>Rezultatul net Profit</t>
  </si>
  <si>
    <t>Rezultatul net Pierdere</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</si>
  <si>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</si>
  <si>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</si>
  <si>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</si>
  <si>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</si>
  <si>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t>i) Se calculează Rezultatul total acumulat al solicitantului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</si>
  <si>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</si>
  <si>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</si>
  <si>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</si>
  <si>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</si>
  <si>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</si>
  <si>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</si>
  <si>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</si>
  <si>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</si>
  <si>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</si>
  <si>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</si>
  <si>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</si>
  <si>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</si>
  <si>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</si>
  <si>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</si>
  <si>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</si>
  <si>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</si>
  <si>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</si>
  <si>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charset val="238"/>
      </rPr>
      <t>Pierdere acumulata</t>
    </r>
    <r>
      <rPr>
        <sz val="11"/>
        <color theme="1"/>
        <rFont val="Calibri"/>
        <family val="2"/>
        <charset val="238"/>
        <scheme val="minor"/>
      </rPr>
      <t xml:space="preserve">), atunci se calculează </t>
    </r>
    <r>
      <rPr>
        <b/>
        <sz val="10"/>
        <rFont val="Calibri"/>
        <family val="2"/>
        <charset val="238"/>
      </rPr>
      <t xml:space="preserve">Pierderile de capital </t>
    </r>
    <r>
      <rPr>
        <sz val="11"/>
        <color theme="1"/>
        <rFont val="Calibri"/>
        <family val="2"/>
        <charset val="238"/>
        <scheme val="minor"/>
      </rPr>
      <t>(Pierderea acumulata + Prime de capital + Rezerve din reevaluare + Rezerve)</t>
    </r>
  </si>
  <si>
    <t>Verificarea încadrării solicitantului în categoria întreprinderilor în dificultate</t>
  </si>
  <si>
    <t>Salariati mediu</t>
  </si>
  <si>
    <t xml:space="preserve">Completați cu informatii din Contul de profit și pierdere aferent ultimelor trei exercitii financiare incheiate (ultimii 3 ani fiscali).  N reprezintă anul fiscal 2021. </t>
  </si>
  <si>
    <t xml:space="preserve">Completați cu informatii din Bilanțul aferent ultimelor trei exercitii financiare incheiate (ultimii 3 ani fiscali). N reprezintă anul fiscal 2021. </t>
  </si>
  <si>
    <t>Nr.crt.</t>
  </si>
  <si>
    <t>TOTAL</t>
  </si>
  <si>
    <t>Categoria bugetara</t>
  </si>
  <si>
    <t>Procent TVA</t>
  </si>
  <si>
    <t>TVA eligibil (da/nu)</t>
  </si>
  <si>
    <t>Valoare totala, fara TVA</t>
  </si>
  <si>
    <t>TVA total</t>
  </si>
  <si>
    <t>Valoare eligibila, fara TVA</t>
  </si>
  <si>
    <t>TVA la valoarea eligibila</t>
  </si>
  <si>
    <t>Valoare finantare nerambursabila</t>
  </si>
  <si>
    <t>Contributie proprie la valoarea eligibila</t>
  </si>
  <si>
    <t>Valoare neeligibila, fara TVA</t>
  </si>
  <si>
    <t>TVA la valoarea neeligibila</t>
  </si>
  <si>
    <t>4 = 3 x 1</t>
  </si>
  <si>
    <t>6 = 5 x 1</t>
  </si>
  <si>
    <t>7 = 0.9 x 5</t>
  </si>
  <si>
    <t>8 = 5 - 7</t>
  </si>
  <si>
    <t>9 = 3 - 5</t>
  </si>
  <si>
    <t>10 = 1 x 9</t>
  </si>
  <si>
    <t>sau</t>
  </si>
  <si>
    <t>7 = 0.9 x (5 + 6)</t>
  </si>
  <si>
    <t>9 = 3 - 5 - 6</t>
  </si>
  <si>
    <t>...................................................</t>
  </si>
  <si>
    <t>Buget</t>
  </si>
  <si>
    <t>Surse de finantare</t>
  </si>
  <si>
    <t>NR. CRT.</t>
  </si>
  <si>
    <t>SURSE DE FINANŢARE</t>
  </si>
  <si>
    <t>VALOARE</t>
  </si>
  <si>
    <t>I</t>
  </si>
  <si>
    <t>Valoarea totală a cererii de finanţare, din care :</t>
  </si>
  <si>
    <t>a.</t>
  </si>
  <si>
    <t>Valoarea totală neeligibilă, inclusiv TVA aferent</t>
  </si>
  <si>
    <t>b.</t>
  </si>
  <si>
    <t>Valoarea totală eligibilă din PNRR</t>
  </si>
  <si>
    <t>c.</t>
  </si>
  <si>
    <t>TVA nedeductibilă aferentă cheltuielilor eligibile</t>
  </si>
  <si>
    <t>II</t>
  </si>
  <si>
    <t>ASISTENŢĂ FINANCIARĂ NERAMBURSABILĂ SOLICITATĂ prin PNRR</t>
  </si>
  <si>
    <t>I1</t>
  </si>
  <si>
    <t>O1</t>
  </si>
  <si>
    <t>O2</t>
  </si>
  <si>
    <t>O3</t>
  </si>
  <si>
    <t>lei</t>
  </si>
  <si>
    <t>O4</t>
  </si>
  <si>
    <t>O5</t>
  </si>
  <si>
    <t>Criteriu</t>
  </si>
  <si>
    <t>Punctaj maxim</t>
  </si>
  <si>
    <t>Rentabilitatea activității operaționale 2021</t>
  </si>
  <si>
    <t>15 puncte</t>
  </si>
  <si>
    <t>Evoluția profitului operațional 2020 - 2021</t>
  </si>
  <si>
    <t>Rata activelor necorporale (digitalizare și inovare) deținute de companie 2021</t>
  </si>
  <si>
    <t>20 puncte</t>
  </si>
  <si>
    <t>Impactul proiectului de digitalizare asupra activității operaționale a companiei</t>
  </si>
  <si>
    <t>Impactul proiectului de digitalizare asupra rentabilității activității companiei</t>
  </si>
  <si>
    <t>Proiectul de digitalizare se implementează în unul din domeniile de activitate considerate prioritare la nivel național (Anexa 4 la Ghid)</t>
  </si>
  <si>
    <t>10 puncte</t>
  </si>
  <si>
    <t>Investiția este realizată pe codul CAEN aferent soldului negativ al balanței comerciale</t>
  </si>
  <si>
    <t>5 puncte</t>
  </si>
  <si>
    <r>
      <t>·</t>
    </r>
    <r>
      <rPr>
        <sz val="8"/>
        <color theme="1"/>
        <rFont val="Times New Roman"/>
        <family val="1"/>
      </rPr>
      <t xml:space="preserve">         </t>
    </r>
    <r>
      <rPr>
        <sz val="8"/>
        <color theme="1"/>
        <rFont val="Trebuchet MS"/>
        <family val="2"/>
      </rPr>
      <t xml:space="preserve">&gt;10% </t>
    </r>
  </si>
  <si>
    <r>
      <t>·</t>
    </r>
    <r>
      <rPr>
        <sz val="8"/>
        <color theme="1"/>
        <rFont val="Times New Roman"/>
        <family val="1"/>
      </rPr>
      <t xml:space="preserve">         </t>
    </r>
    <r>
      <rPr>
        <sz val="8"/>
        <color theme="1"/>
        <rFont val="Trebuchet MS"/>
        <family val="2"/>
      </rPr>
      <t xml:space="preserve">≥0% -  ≤10% </t>
    </r>
  </si>
  <si>
    <r>
      <t>·</t>
    </r>
    <r>
      <rPr>
        <sz val="8"/>
        <color theme="1"/>
        <rFont val="Times New Roman"/>
        <family val="1"/>
      </rPr>
      <t xml:space="preserve">         </t>
    </r>
    <r>
      <rPr>
        <sz val="8"/>
        <color theme="1"/>
        <rFont val="Trebuchet MS"/>
        <family val="2"/>
      </rPr>
      <t xml:space="preserve">&gt;15% </t>
    </r>
  </si>
  <si>
    <r>
      <t>·</t>
    </r>
    <r>
      <rPr>
        <sz val="8"/>
        <color theme="1"/>
        <rFont val="Times New Roman"/>
        <family val="1"/>
      </rPr>
      <t xml:space="preserve">         </t>
    </r>
    <r>
      <rPr>
        <sz val="8"/>
        <color theme="1"/>
        <rFont val="Trebuchet MS"/>
        <family val="2"/>
      </rPr>
      <t xml:space="preserve">≥0% -  ≤15% </t>
    </r>
  </si>
  <si>
    <r>
      <t>·</t>
    </r>
    <r>
      <rPr>
        <sz val="8"/>
        <color theme="1"/>
        <rFont val="Times New Roman"/>
        <family val="1"/>
      </rPr>
      <t xml:space="preserve">         </t>
    </r>
    <r>
      <rPr>
        <sz val="8"/>
        <color theme="1"/>
        <rFont val="Trebuchet MS"/>
        <family val="2"/>
      </rPr>
      <t xml:space="preserve">≤5% </t>
    </r>
  </si>
  <si>
    <r>
      <t>·</t>
    </r>
    <r>
      <rPr>
        <sz val="8"/>
        <color theme="1"/>
        <rFont val="Times New Roman"/>
        <family val="1"/>
      </rPr>
      <t xml:space="preserve">         </t>
    </r>
    <r>
      <rPr>
        <sz val="8"/>
        <color theme="1"/>
        <rFont val="Trebuchet MS"/>
        <family val="2"/>
      </rPr>
      <t xml:space="preserve">&gt;5% - ≤10% </t>
    </r>
  </si>
  <si>
    <r>
      <t>·</t>
    </r>
    <r>
      <rPr>
        <sz val="8"/>
        <color theme="1"/>
        <rFont val="Times New Roman"/>
        <family val="1"/>
      </rPr>
      <t xml:space="preserve">         </t>
    </r>
    <r>
      <rPr>
        <sz val="8"/>
        <color theme="1"/>
        <rFont val="Trebuchet MS"/>
        <family val="2"/>
      </rPr>
      <t>&gt;10%</t>
    </r>
  </si>
  <si>
    <r>
      <t>·</t>
    </r>
    <r>
      <rPr>
        <sz val="8"/>
        <color theme="1"/>
        <rFont val="Times New Roman"/>
        <family val="1"/>
      </rPr>
      <t xml:space="preserve">         </t>
    </r>
    <r>
      <rPr>
        <sz val="8"/>
        <color theme="1"/>
        <rFont val="Trebuchet MS"/>
        <family val="2"/>
      </rPr>
      <t xml:space="preserve">&gt;20% </t>
    </r>
  </si>
  <si>
    <r>
      <t>·</t>
    </r>
    <r>
      <rPr>
        <sz val="8"/>
        <color theme="1"/>
        <rFont val="Times New Roman"/>
        <family val="1"/>
      </rPr>
      <t xml:space="preserve">         </t>
    </r>
    <r>
      <rPr>
        <sz val="8"/>
        <color theme="1"/>
        <rFont val="Trebuchet MS"/>
        <family val="2"/>
      </rPr>
      <t xml:space="preserve">≥0% - ≤20% </t>
    </r>
  </si>
  <si>
    <r>
      <t>·</t>
    </r>
    <r>
      <rPr>
        <sz val="8"/>
        <color theme="1"/>
        <rFont val="Times New Roman"/>
        <family val="1"/>
      </rPr>
      <t xml:space="preserve">         </t>
    </r>
    <r>
      <rPr>
        <sz val="8"/>
        <color theme="1"/>
        <rFont val="Trebuchet MS"/>
        <family val="2"/>
      </rPr>
      <t xml:space="preserve">≥0% - ≤10% </t>
    </r>
  </si>
  <si>
    <r>
      <t>·</t>
    </r>
    <r>
      <rPr>
        <sz val="8"/>
        <color theme="1"/>
        <rFont val="Times New Roman"/>
        <family val="1"/>
      </rPr>
      <t xml:space="preserve">         </t>
    </r>
    <r>
      <rPr>
        <sz val="8"/>
        <color theme="1"/>
        <rFont val="Trebuchet MS"/>
        <family val="2"/>
      </rPr>
      <t>DA</t>
    </r>
  </si>
  <si>
    <r>
      <t>·</t>
    </r>
    <r>
      <rPr>
        <sz val="8"/>
        <color theme="1"/>
        <rFont val="Times New Roman"/>
        <family val="1"/>
      </rPr>
      <t xml:space="preserve">         </t>
    </r>
    <r>
      <rPr>
        <sz val="8"/>
        <color theme="1"/>
        <rFont val="Trebuchet MS"/>
        <family val="2"/>
      </rPr>
      <t>NU</t>
    </r>
  </si>
  <si>
    <r>
      <t>·</t>
    </r>
    <r>
      <rPr>
        <sz val="8"/>
        <color theme="1"/>
        <rFont val="Times New Roman"/>
        <family val="1"/>
      </rPr>
      <t xml:space="preserve">         </t>
    </r>
    <r>
      <rPr>
        <sz val="8"/>
        <color theme="1"/>
        <rFont val="Trebuchet MS"/>
        <family val="2"/>
      </rPr>
      <t xml:space="preserve">Sold negativ </t>
    </r>
  </si>
  <si>
    <r>
      <t>·</t>
    </r>
    <r>
      <rPr>
        <sz val="8"/>
        <color theme="1"/>
        <rFont val="Times New Roman"/>
        <family val="1"/>
      </rPr>
      <t xml:space="preserve">         </t>
    </r>
    <r>
      <rPr>
        <sz val="8"/>
        <color theme="1"/>
        <rFont val="Trebuchet MS"/>
        <family val="2"/>
      </rPr>
      <t>Sold pozitiv</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</si>
</sst>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charset val="238"/>
      <scheme val="minor"/>
    </font>
    <font>
      <sz val="11"/>
      <color theme="1"/>
      <name val="Calibri"/>
      <family val="2"/>
      <charset val="238"/>
      <scheme val="minor"/>
    </font>
    <font>
      <sz val="10"/>
      <color theme="1"/>
      <name val="Calibri"/>
      <family val="2"/>
      <charset val="238"/>
      <scheme val="minor"/>
    </font>
    <font>
      <b/>
      <sz val="10"/>
      <name val="Calibri"/>
      <family val="2"/>
      <charset val="238"/>
      <scheme val="minor"/>
    </font>
    <font>
      <sz val="10"/>
      <name val="Calibri"/>
      <family val="2"/>
      <charset val="238"/>
      <scheme val="minor"/>
    </font>
    <font>
      <b/>
      <sz val="11"/>
      <name val="Calibri"/>
      <family val="2"/>
      <charset val="238"/>
      <scheme val="minor"/>
    </font>
    <font>
      <b/>
      <sz val="10"/>
      <name val="Calibri"/>
      <family val="2"/>
      <charset val="238"/>
    </font>
    <font>
      <b/>
      <i/>
      <sz val="10"/>
      <name val="Calibri"/>
      <family val="2"/>
      <charset val="238"/>
    </font>
    <font>
      <b/>
      <sz val="11"/>
      <color theme="1"/>
      <name val="Calibri"/>
      <family val="2"/>
      <scheme val="minor"/>
    </font>
    <font>
      <b/>
      <sz val="8"/>
      <color theme="1"/>
      <name val="Trebuchet MS"/>
      <family val="2"/>
    </font>
    <font>
      <sz val="8"/>
      <color theme="1"/>
      <name val="Trebuchet MS"/>
      <family val="2"/>
    </font>
    <font>
      <sz val="10"/>
      <color theme="1"/>
      <name val="Calibri"/>
      <family val="2"/>
      <scheme val="minor"/>
    </font>
    <font>
      <b/>
      <sz val="10"/>
      <color theme="1"/>
      <name val="Trebuchet MS"/>
      <family val="2"/>
    </font>
    <font>
      <sz val="10"/>
      <color theme="1"/>
      <name val="Trebuchet MS"/>
      <family val="2"/>
    </font>
    <font>
      <i/>
      <sz val="10"/>
      <color theme="1"/>
      <name val="Trebuchet MS"/>
      <family val="2"/>
    </font>
    <font>
      <sz val="8"/>
      <color theme="1"/>
      <name val="Calibri"/>
      <family val="2"/>
      <charset val="238"/>
      <scheme val="minor"/>
    </font>
    <font>
      <sz val="8"/>
      <color theme="1"/>
      <name val="Symbol"/>
      <family val="1"/>
      <charset val="2"/>
    </font>
    <font>
      <sz val="8"/>
      <color theme="1"/>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C0C0C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2">
    <xf numFmtId="0" fontId="0" fillId="0" borderId="0"/>
    <xf numFmtId="0" fontId="1" fillId="0" borderId="0"/>
  </cellStyleXfs>
  <cellXfs count="98">
    <xf numFmtId="0" fontId="0" fillId="0" borderId="0" xfId="0"/>
    <xf numFmtId="0" fontId="2" fillId="0" borderId="1" xfId="0" applyFont="1" applyFill="1" applyBorder="1" applyAlignment="1" applyProtection="1">
      <alignment vertical="top" wrapText="1"/>
    </xf>
    <xf numFmtId="0" fontId="2" fillId="0" borderId="1" xfId="0" applyFont="1" applyFill="1" applyBorder="1" applyAlignment="1" applyProtection="1">
      <alignment horizontal="center" vertical="center" wrapText="1"/>
    </xf>
    <xf numFmtId="0" fontId="3" fillId="0" borderId="1" xfId="0" applyNumberFormat="1" applyFont="1" applyBorder="1" applyAlignment="1" applyProtection="1">
      <alignment vertical="top" wrapText="1"/>
    </xf>
    <xf numFmtId="0" fontId="3" fillId="2" borderId="1" xfId="0" applyNumberFormat="1" applyFont="1" applyFill="1" applyBorder="1" applyAlignment="1" applyProtection="1">
      <alignment horizontal="center" vertical="top"/>
      <protection locked="0"/>
    </xf>
    <xf numFmtId="0" fontId="3" fillId="0" borderId="1" xfId="0" applyFont="1" applyBorder="1" applyAlignment="1" applyProtection="1">
      <alignment vertical="top" wrapText="1"/>
    </xf>
    <xf numFmtId="0" fontId="3" fillId="0" borderId="1" xfId="0" applyFont="1" applyBorder="1" applyAlignment="1" applyProtection="1">
      <alignment vertical="top"/>
    </xf>
    <xf numFmtId="3" fontId="4" fillId="0" borderId="1" xfId="0" applyNumberFormat="1" applyFont="1" applyBorder="1" applyAlignment="1" applyProtection="1">
      <alignment vertical="top" wrapText="1"/>
    </xf>
    <xf numFmtId="4" fontId="4" fillId="2" borderId="1" xfId="0" applyNumberFormat="1" applyFont="1" applyFill="1" applyBorder="1" applyAlignment="1" applyProtection="1">
      <alignment horizontal="right" vertical="top"/>
      <protection locked="0"/>
    </xf>
    <xf numFmtId="3" fontId="4" fillId="0" borderId="1" xfId="0" applyNumberFormat="1" applyFont="1" applyBorder="1" applyAlignment="1" applyProtection="1">
      <alignment vertical="top"/>
    </xf>
    <xf numFmtId="3" fontId="4" fillId="3" borderId="1" xfId="0" applyNumberFormat="1" applyFont="1" applyFill="1" applyBorder="1" applyAlignment="1" applyProtection="1">
      <alignment vertical="top" wrapText="1"/>
    </xf>
    <xf numFmtId="4" fontId="4" fillId="0" borderId="0" xfId="0" applyNumberFormat="1" applyFont="1" applyAlignment="1" applyProtection="1">
      <alignment vertical="top"/>
    </xf>
    <xf numFmtId="3" fontId="3" fillId="3" borderId="1" xfId="0" applyNumberFormat="1" applyFont="1" applyFill="1" applyBorder="1" applyAlignment="1" applyProtection="1">
      <alignment vertical="top" wrapText="1"/>
    </xf>
    <xf numFmtId="4" fontId="3" fillId="3" borderId="1" xfId="0" applyNumberFormat="1" applyFont="1" applyFill="1" applyBorder="1" applyAlignment="1" applyProtection="1">
      <alignment horizontal="right" vertical="top"/>
    </xf>
    <xf numFmtId="3" fontId="3" fillId="0" borderId="1" xfId="0" applyNumberFormat="1" applyFont="1" applyBorder="1" applyAlignment="1" applyProtection="1">
      <alignment vertical="top" wrapText="1"/>
    </xf>
    <xf numFmtId="3" fontId="3" fillId="0" borderId="1" xfId="0" applyNumberFormat="1" applyFont="1" applyBorder="1" applyAlignment="1" applyProtection="1">
      <alignment vertical="top"/>
    </xf>
    <xf numFmtId="4" fontId="4" fillId="0" borderId="1" xfId="0" applyNumberFormat="1" applyFont="1" applyBorder="1" applyAlignment="1" applyProtection="1">
      <alignment horizontal="right" vertical="top"/>
    </xf>
    <xf numFmtId="4" fontId="3" fillId="0" borderId="1" xfId="0" applyNumberFormat="1" applyFont="1" applyBorder="1" applyAlignment="1" applyProtection="1">
      <alignment horizontal="right" vertical="top"/>
    </xf>
    <xf numFmtId="4" fontId="3" fillId="0" borderId="1" xfId="0" applyNumberFormat="1" applyFont="1" applyBorder="1" applyAlignment="1" applyProtection="1">
      <alignment vertical="top"/>
    </xf>
    <xf numFmtId="4" fontId="4" fillId="3" borderId="1" xfId="0" applyNumberFormat="1" applyFont="1" applyFill="1" applyBorder="1" applyAlignment="1" applyProtection="1">
      <alignment horizontal="right" vertical="top"/>
    </xf>
    <xf numFmtId="4" fontId="4" fillId="0" borderId="1" xfId="0" applyNumberFormat="1" applyFont="1" applyFill="1" applyBorder="1" applyAlignment="1" applyProtection="1">
      <alignment horizontal="right" vertical="top"/>
    </xf>
    <xf numFmtId="4" fontId="3" fillId="2" borderId="1" xfId="0" applyNumberFormat="1" applyFont="1" applyFill="1" applyBorder="1" applyAlignment="1" applyProtection="1">
      <alignment horizontal="right" vertical="top"/>
      <protection locked="0"/>
    </xf>
    <xf numFmtId="0" fontId="3" fillId="0" borderId="1" xfId="0" applyNumberFormat="1" applyFont="1" applyFill="1" applyBorder="1" applyAlignment="1" applyProtection="1">
      <alignment horizontal="center" vertical="top"/>
    </xf>
    <xf numFmtId="4" fontId="3" fillId="0" borderId="1" xfId="0" applyNumberFormat="1" applyFont="1" applyFill="1" applyBorder="1" applyAlignment="1" applyProtection="1">
      <alignment vertical="top"/>
    </xf>
    <xf numFmtId="0" fontId="4" fillId="3" borderId="1" xfId="0" applyFont="1" applyFill="1" applyBorder="1" applyAlignment="1" applyProtection="1">
      <alignment vertical="top" wrapText="1"/>
    </xf>
    <xf numFmtId="4" fontId="4" fillId="2" borderId="1" xfId="0" applyNumberFormat="1" applyFont="1" applyFill="1" applyBorder="1" applyAlignment="1" applyProtection="1">
      <alignment vertical="top"/>
      <protection locked="0"/>
    </xf>
    <xf numFmtId="16" fontId="4" fillId="3" borderId="1" xfId="0" applyNumberFormat="1" applyFont="1" applyFill="1" applyBorder="1" applyAlignment="1" applyProtection="1">
      <alignment horizontal="right" vertical="top" wrapText="1"/>
    </xf>
    <xf numFmtId="0" fontId="4" fillId="0" borderId="1" xfId="0" applyFont="1" applyBorder="1" applyAlignment="1" applyProtection="1">
      <alignment vertical="top" wrapText="1"/>
    </xf>
    <xf numFmtId="4" fontId="4" fillId="0" borderId="1" xfId="0" applyNumberFormat="1" applyFont="1" applyFill="1" applyBorder="1" applyAlignment="1" applyProtection="1">
      <alignment vertical="top"/>
      <protection locked="0"/>
    </xf>
    <xf numFmtId="4" fontId="4" fillId="0" borderId="1" xfId="0" applyNumberFormat="1" applyFont="1" applyBorder="1" applyAlignment="1" applyProtection="1">
      <alignment vertical="top"/>
    </xf>
    <xf numFmtId="4" fontId="4" fillId="3" borderId="1" xfId="0" applyNumberFormat="1" applyFont="1" applyFill="1" applyBorder="1" applyAlignment="1" applyProtection="1">
      <alignment vertical="top"/>
    </xf>
    <xf numFmtId="4" fontId="3" fillId="2" borderId="1" xfId="0" applyNumberFormat="1" applyFont="1" applyFill="1" applyBorder="1" applyAlignment="1" applyProtection="1">
      <alignment vertical="top"/>
      <protection locked="0"/>
    </xf>
    <xf numFmtId="4" fontId="3" fillId="3" borderId="1" xfId="0" applyNumberFormat="1" applyFont="1" applyFill="1" applyBorder="1" applyAlignment="1" applyProtection="1">
      <alignment vertical="top"/>
    </xf>
    <xf numFmtId="0" fontId="6" fillId="0" borderId="0" xfId="0" applyFont="1" applyAlignment="1">
      <alignment horizontal="left" vertical="top" wrapText="1"/>
    </xf>
    <xf numFmtId="0" fontId="0" fillId="0" borderId="0" xfId="0" applyAlignment="1">
      <alignment horizontal="left" vertical="top" wrapText="1"/>
    </xf>
    <xf numFmtId="0" fontId="0" fillId="0" borderId="0" xfId="0" applyAlignment="1">
      <alignment vertical="top" wrapText="1"/>
    </xf>
    <xf numFmtId="0" fontId="6" fillId="0" borderId="5" xfId="0" applyFont="1" applyBorder="1" applyAlignment="1">
      <alignment vertical="top" wrapText="1"/>
    </xf>
    <xf numFmtId="0" fontId="0" fillId="0" borderId="6" xfId="0" applyBorder="1" applyAlignment="1">
      <alignment vertical="top" wrapText="1"/>
    </xf>
    <xf numFmtId="4" fontId="0" fillId="0" borderId="7" xfId="0" applyNumberFormat="1" applyBorder="1" applyAlignment="1">
      <alignment horizontal="right" vertical="top" wrapText="1"/>
    </xf>
    <xf numFmtId="4" fontId="6" fillId="0" borderId="7" xfId="0" applyNumberFormat="1" applyFont="1" applyBorder="1" applyAlignment="1">
      <alignment horizontal="right" vertical="top" wrapText="1"/>
    </xf>
    <xf numFmtId="0" fontId="6" fillId="0" borderId="0" xfId="0" applyFont="1" applyBorder="1" applyAlignment="1">
      <alignment horizontal="left" vertical="top" wrapText="1"/>
    </xf>
    <xf numFmtId="0" fontId="0" fillId="0" borderId="10" xfId="0" applyBorder="1" applyAlignment="1">
      <alignment vertical="top" wrapText="1"/>
    </xf>
    <xf numFmtId="0" fontId="0" fillId="0" borderId="11" xfId="0" applyBorder="1" applyAlignment="1">
      <alignment vertical="top" wrapText="1"/>
    </xf>
    <xf numFmtId="0" fontId="6" fillId="0" borderId="2" xfId="0" applyFont="1" applyBorder="1" applyAlignment="1">
      <alignment vertical="top" wrapText="1"/>
    </xf>
    <xf numFmtId="0" fontId="0" fillId="0" borderId="1" xfId="0" applyBorder="1"/>
    <xf numFmtId="0" fontId="8" fillId="0" borderId="0" xfId="0" applyFont="1" applyAlignment="1">
      <alignment horizontal="center"/>
    </xf>
    <xf numFmtId="0" fontId="9" fillId="0" borderId="12" xfId="0" applyFont="1" applyBorder="1" applyAlignment="1">
      <alignment horizontal="center" vertical="center" wrapText="1"/>
    </xf>
    <xf numFmtId="0" fontId="9" fillId="0" borderId="13"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7" xfId="0" applyFont="1" applyBorder="1" applyAlignment="1">
      <alignment vertical="center" wrapText="1"/>
    </xf>
    <xf numFmtId="0" fontId="10" fillId="0" borderId="18" xfId="0" applyFont="1" applyBorder="1" applyAlignment="1">
      <alignment horizontal="right" vertical="center" wrapText="1"/>
    </xf>
    <xf numFmtId="0" fontId="9" fillId="0" borderId="17" xfId="0" applyFont="1" applyBorder="1" applyAlignment="1">
      <alignment vertical="center" wrapText="1"/>
    </xf>
    <xf numFmtId="0" fontId="9" fillId="0" borderId="18" xfId="0" applyFont="1" applyBorder="1" applyAlignment="1">
      <alignment horizontal="right" vertical="center" wrapText="1"/>
    </xf>
    <xf numFmtId="0" fontId="11" fillId="0" borderId="0" xfId="0" applyFont="1"/>
    <xf numFmtId="0" fontId="12" fillId="0" borderId="0" xfId="0" applyFont="1" applyAlignment="1">
      <alignment horizontal="left" vertical="center" indent="5"/>
    </xf>
    <xf numFmtId="0" fontId="12" fillId="4" borderId="12" xfId="0" applyFont="1" applyFill="1" applyBorder="1" applyAlignment="1">
      <alignment vertical="center" wrapText="1"/>
    </xf>
    <xf numFmtId="0" fontId="12" fillId="4" borderId="13" xfId="0" applyFont="1" applyFill="1" applyBorder="1" applyAlignment="1">
      <alignment vertical="center" wrapText="1"/>
    </xf>
    <xf numFmtId="0" fontId="12" fillId="0" borderId="17" xfId="0" applyFont="1" applyBorder="1" applyAlignment="1">
      <alignment vertical="center" wrapText="1"/>
    </xf>
    <xf numFmtId="0" fontId="12" fillId="0" borderId="18" xfId="0" applyFont="1" applyBorder="1" applyAlignment="1">
      <alignment vertical="center" wrapText="1"/>
    </xf>
    <xf numFmtId="0" fontId="12" fillId="0" borderId="18" xfId="0" applyFont="1" applyBorder="1" applyAlignment="1">
      <alignment horizontal="center" vertical="center" wrapText="1"/>
    </xf>
    <xf numFmtId="0" fontId="13" fillId="0" borderId="17" xfId="0" applyFont="1" applyBorder="1" applyAlignment="1">
      <alignment vertical="center" wrapText="1"/>
    </xf>
    <xf numFmtId="0" fontId="13" fillId="0" borderId="18" xfId="0" applyFont="1" applyBorder="1" applyAlignment="1">
      <alignment vertical="center" wrapText="1"/>
    </xf>
    <xf numFmtId="0" fontId="14" fillId="0" borderId="18" xfId="0" applyFont="1" applyBorder="1" applyAlignment="1">
      <alignment vertical="center" wrapText="1"/>
    </xf>
    <xf numFmtId="0" fontId="2" fillId="0" borderId="1" xfId="0" applyFont="1" applyFill="1" applyBorder="1" applyAlignment="1" applyProtection="1">
      <alignment horizontal="center" vertical="center" wrapText="1"/>
    </xf>
    <xf numFmtId="0" fontId="2" fillId="0" borderId="1" xfId="0" applyFont="1" applyFill="1" applyBorder="1" applyAlignment="1" applyProtection="1">
      <alignment horizontal="left" vertical="top" wrapText="1"/>
    </xf>
    <xf numFmtId="4" fontId="0" fillId="0" borderId="0" xfId="0" applyNumberFormat="1" applyBorder="1" applyAlignment="1">
      <alignment horizontal="left" vertical="top" wrapText="1"/>
    </xf>
    <xf numFmtId="0" fontId="5" fillId="0" borderId="0" xfId="0" applyFont="1" applyFill="1" applyAlignment="1" applyProtection="1">
      <alignment horizontal="center" vertical="top" wrapText="1"/>
    </xf>
    <xf numFmtId="0" fontId="0" fillId="0" borderId="0" xfId="0" applyAlignment="1">
      <alignment horizontal="left" vertical="top" wrapText="1"/>
    </xf>
    <xf numFmtId="0" fontId="6" fillId="0" borderId="0" xfId="0" applyFont="1" applyAlignment="1">
      <alignment horizontal="left" vertical="top" wrapText="1"/>
    </xf>
    <xf numFmtId="0" fontId="6" fillId="0" borderId="3" xfId="0" applyFont="1" applyBorder="1" applyAlignment="1">
      <alignment horizontal="left" vertical="top" wrapText="1"/>
    </xf>
    <xf numFmtId="0" fontId="6" fillId="0" borderId="4" xfId="0" applyFont="1" applyBorder="1" applyAlignment="1">
      <alignment horizontal="left" vertical="top" wrapText="1"/>
    </xf>
    <xf numFmtId="0" fontId="0" fillId="0" borderId="0" xfId="0" applyBorder="1" applyAlignment="1">
      <alignment horizontal="left" vertical="top" wrapText="1"/>
    </xf>
    <xf numFmtId="0" fontId="0" fillId="0" borderId="7" xfId="0" applyBorder="1" applyAlignment="1">
      <alignment horizontal="left" vertical="top" wrapText="1"/>
    </xf>
    <xf numFmtId="4" fontId="6" fillId="0" borderId="0" xfId="0" applyNumberFormat="1" applyFont="1" applyBorder="1" applyAlignment="1">
      <alignment horizontal="left" vertical="top" wrapText="1"/>
    </xf>
    <xf numFmtId="4" fontId="6" fillId="0" borderId="7" xfId="0" applyNumberFormat="1" applyFont="1" applyBorder="1" applyAlignment="1">
      <alignment horizontal="left" vertical="top" wrapText="1"/>
    </xf>
    <xf numFmtId="4" fontId="0" fillId="0" borderId="8" xfId="0" applyNumberFormat="1" applyBorder="1" applyAlignment="1">
      <alignment horizontal="left" vertical="top" wrapText="1"/>
    </xf>
    <xf numFmtId="4" fontId="0" fillId="0" borderId="9" xfId="0" applyNumberFormat="1" applyBorder="1" applyAlignment="1">
      <alignment horizontal="left" vertical="top" wrapText="1"/>
    </xf>
    <xf numFmtId="4" fontId="6" fillId="0" borderId="0" xfId="0" applyNumberFormat="1" applyFont="1" applyFill="1" applyBorder="1" applyAlignment="1">
      <alignment horizontal="left" vertical="top"/>
    </xf>
    <xf numFmtId="0" fontId="0" fillId="0" borderId="8" xfId="0" applyFont="1" applyFill="1" applyBorder="1" applyAlignment="1">
      <alignment horizontal="left" vertical="top" wrapText="1"/>
    </xf>
    <xf numFmtId="0" fontId="0" fillId="0" borderId="9" xfId="0" applyFont="1" applyFill="1" applyBorder="1" applyAlignment="1">
      <alignment horizontal="left" vertical="top" wrapText="1"/>
    </xf>
    <xf numFmtId="0" fontId="6" fillId="2" borderId="0" xfId="0" applyFont="1" applyFill="1" applyBorder="1" applyAlignment="1">
      <alignment horizontal="left" vertical="top" wrapText="1"/>
    </xf>
    <xf numFmtId="0" fontId="6" fillId="2" borderId="7" xfId="0" applyFont="1" applyFill="1" applyBorder="1" applyAlignment="1">
      <alignment horizontal="left" vertical="top" wrapText="1"/>
    </xf>
    <xf numFmtId="0" fontId="10" fillId="0" borderId="14"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17" xfId="0" applyFont="1" applyBorder="1" applyAlignment="1">
      <alignment horizontal="center" vertical="center" wrapText="1"/>
    </xf>
    <xf numFmtId="0" fontId="15" fillId="0" borderId="0" xfId="0" applyFont="1" applyAlignment="1">
      <alignment horizontal="center"/>
    </xf>
    <xf numFmtId="0" fontId="15" fillId="0" borderId="0" xfId="0" applyFont="1"/>
    <xf numFmtId="0" fontId="15" fillId="0" borderId="0" xfId="0" applyFont="1" applyAlignment="1">
      <alignment horizontal="left"/>
    </xf>
    <xf numFmtId="0" fontId="9" fillId="0" borderId="1" xfId="0" applyFont="1" applyBorder="1" applyAlignment="1">
      <alignment horizontal="right"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6" fillId="0" borderId="1" xfId="0" applyFont="1" applyBorder="1" applyAlignment="1">
      <alignment horizontal="left" vertical="center" wrapText="1"/>
    </xf>
    <xf numFmtId="0" fontId="10" fillId="0" borderId="1" xfId="0" applyFont="1" applyBorder="1" applyAlignment="1">
      <alignment horizontal="right" vertical="center" wrapText="1"/>
    </xf>
    <xf numFmtId="0" fontId="16" fillId="0" borderId="1" xfId="0" applyFont="1" applyBorder="1" applyAlignment="1">
      <alignment vertical="center" wrapText="1"/>
    </xf>
    <xf numFmtId="0" fontId="2" fillId="0" borderId="1" xfId="0" applyFont="1" applyFill="1" applyBorder="1" applyAlignment="1" applyProtection="1">
      <alignment horizontal="center" vertical="top" wrapText="1"/>
    </xf>
    <xf numFmtId="3" fontId="2" fillId="0" borderId="1" xfId="0" applyNumberFormat="1" applyFont="1" applyFill="1" applyBorder="1" applyAlignment="1" applyProtection="1">
      <alignment horizontal="center" vertical="top"/>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4:F105"/>
  <sheetViews>
    <sheetView workbookViewId="0">
      <selection activeCell="G115" sqref="G115"/>
    </sheetView>
  </sheetViews>
  <sheetFormatPr defaultRowHeight="15" x14ac:dyDescent="0.25"/>
  <cols>
    <col min="3" max="3" width="25.5703125" customWidth="1"/>
  </cols>
  <sheetData>
    <row r="4" spans="3:6" ht="39" customHeight="1" x14ac:dyDescent="0.25">
      <c r="C4" s="64" t="s">
        <v>180</v>
      </c>
      <c r="D4" s="64"/>
      <c r="E4" s="64"/>
      <c r="F4" s="64"/>
    </row>
    <row r="5" spans="3:6" x14ac:dyDescent="0.25">
      <c r="C5" s="1"/>
      <c r="D5" s="2"/>
      <c r="E5" s="2"/>
      <c r="F5" s="2"/>
    </row>
    <row r="6" spans="3:6" x14ac:dyDescent="0.25">
      <c r="C6" s="3"/>
      <c r="D6" s="4" t="s">
        <v>0</v>
      </c>
      <c r="E6" s="4" t="s">
        <v>1</v>
      </c>
      <c r="F6" s="4" t="s">
        <v>2</v>
      </c>
    </row>
    <row r="7" spans="3:6" x14ac:dyDescent="0.25">
      <c r="C7" s="5" t="s">
        <v>3</v>
      </c>
      <c r="D7" s="6"/>
      <c r="E7" s="6"/>
      <c r="F7" s="6"/>
    </row>
    <row r="8" spans="3:6" x14ac:dyDescent="0.25">
      <c r="C8" s="7" t="s">
        <v>4</v>
      </c>
      <c r="D8" s="8">
        <v>0</v>
      </c>
      <c r="E8" s="8">
        <v>0</v>
      </c>
      <c r="F8" s="8">
        <v>0</v>
      </c>
    </row>
    <row r="9" spans="3:6" x14ac:dyDescent="0.25">
      <c r="C9" s="7" t="s">
        <v>5</v>
      </c>
      <c r="D9" s="9"/>
      <c r="E9" s="9"/>
      <c r="F9" s="9"/>
    </row>
    <row r="10" spans="3:6" ht="25.5" x14ac:dyDescent="0.25">
      <c r="C10" s="7" t="s">
        <v>6</v>
      </c>
      <c r="D10" s="8">
        <v>0</v>
      </c>
      <c r="E10" s="8">
        <v>0</v>
      </c>
      <c r="F10" s="8">
        <v>0</v>
      </c>
    </row>
    <row r="11" spans="3:6" x14ac:dyDescent="0.25">
      <c r="C11" s="7" t="s">
        <v>7</v>
      </c>
      <c r="D11" s="8">
        <v>0</v>
      </c>
      <c r="E11" s="8">
        <v>0</v>
      </c>
      <c r="F11" s="8">
        <v>0</v>
      </c>
    </row>
    <row r="12" spans="3:6" ht="25.5" x14ac:dyDescent="0.25">
      <c r="C12" s="7" t="s">
        <v>8</v>
      </c>
      <c r="D12" s="8">
        <v>0</v>
      </c>
      <c r="E12" s="8">
        <v>0</v>
      </c>
      <c r="F12" s="8">
        <v>0</v>
      </c>
    </row>
    <row r="13" spans="3:6" ht="63.75" x14ac:dyDescent="0.25">
      <c r="C13" s="7" t="s">
        <v>9</v>
      </c>
      <c r="D13" s="8">
        <v>0</v>
      </c>
      <c r="E13" s="8">
        <v>0</v>
      </c>
      <c r="F13" s="8">
        <v>0</v>
      </c>
    </row>
    <row r="14" spans="3:6" x14ac:dyDescent="0.25">
      <c r="C14" s="7" t="s">
        <v>10</v>
      </c>
      <c r="D14" s="8">
        <v>0</v>
      </c>
      <c r="E14" s="8">
        <v>0</v>
      </c>
      <c r="F14" s="8">
        <v>0</v>
      </c>
    </row>
    <row r="15" spans="3:6" ht="38.25" x14ac:dyDescent="0.25">
      <c r="C15" s="7" t="s">
        <v>11</v>
      </c>
      <c r="D15" s="8">
        <v>0</v>
      </c>
      <c r="E15" s="8">
        <v>0</v>
      </c>
      <c r="F15" s="8">
        <v>0</v>
      </c>
    </row>
    <row r="16" spans="3:6" x14ac:dyDescent="0.25">
      <c r="C16" s="10" t="s">
        <v>12</v>
      </c>
      <c r="D16" s="8">
        <v>0</v>
      </c>
      <c r="E16" s="8">
        <v>0</v>
      </c>
      <c r="F16" s="8">
        <v>0</v>
      </c>
    </row>
    <row r="17" spans="3:6" ht="38.25" x14ac:dyDescent="0.25">
      <c r="C17" s="7" t="s">
        <v>13</v>
      </c>
      <c r="D17" s="8">
        <v>0</v>
      </c>
      <c r="E17" s="8">
        <v>0</v>
      </c>
      <c r="F17" s="8">
        <v>0</v>
      </c>
    </row>
    <row r="18" spans="3:6" ht="76.5" x14ac:dyDescent="0.25">
      <c r="C18" s="7" t="s">
        <v>14</v>
      </c>
      <c r="D18" s="8">
        <v>0</v>
      </c>
      <c r="E18" s="8">
        <v>0</v>
      </c>
      <c r="F18" s="8">
        <v>0</v>
      </c>
    </row>
    <row r="19" spans="3:6" ht="25.5" x14ac:dyDescent="0.25">
      <c r="C19" s="7" t="s">
        <v>15</v>
      </c>
      <c r="D19" s="8">
        <v>0</v>
      </c>
      <c r="E19" s="8">
        <v>0</v>
      </c>
      <c r="F19" s="8">
        <v>0</v>
      </c>
    </row>
    <row r="20" spans="3:6" ht="25.5" x14ac:dyDescent="0.25">
      <c r="C20" s="7" t="s">
        <v>16</v>
      </c>
      <c r="D20" s="8">
        <v>0</v>
      </c>
      <c r="E20" s="8">
        <v>0</v>
      </c>
      <c r="F20" s="8">
        <v>0</v>
      </c>
    </row>
    <row r="21" spans="3:6" ht="25.5" x14ac:dyDescent="0.25">
      <c r="C21" s="7" t="s">
        <v>17</v>
      </c>
      <c r="D21" s="8">
        <v>0</v>
      </c>
      <c r="E21" s="8">
        <v>0</v>
      </c>
      <c r="F21" s="8">
        <v>0</v>
      </c>
    </row>
    <row r="22" spans="3:6" ht="25.5" x14ac:dyDescent="0.25">
      <c r="C22" s="7" t="s">
        <v>18</v>
      </c>
      <c r="D22" s="8">
        <v>0</v>
      </c>
      <c r="E22" s="8">
        <v>0</v>
      </c>
      <c r="F22" s="8">
        <v>0</v>
      </c>
    </row>
    <row r="23" spans="3:6" ht="25.5" x14ac:dyDescent="0.25">
      <c r="C23" s="7" t="s">
        <v>19</v>
      </c>
      <c r="D23" s="8">
        <v>0</v>
      </c>
      <c r="E23" s="8">
        <v>0</v>
      </c>
      <c r="F23" s="8">
        <v>0</v>
      </c>
    </row>
    <row r="24" spans="3:6" ht="38.25" x14ac:dyDescent="0.25">
      <c r="C24" s="7" t="s">
        <v>20</v>
      </c>
      <c r="D24" s="8">
        <v>0</v>
      </c>
      <c r="E24" s="8">
        <v>0</v>
      </c>
      <c r="F24" s="8">
        <v>0</v>
      </c>
    </row>
    <row r="25" spans="3:6" ht="38.25" x14ac:dyDescent="0.25">
      <c r="C25" s="7" t="s">
        <v>21</v>
      </c>
      <c r="D25" s="8">
        <v>0</v>
      </c>
      <c r="E25" s="8">
        <v>0</v>
      </c>
      <c r="F25" s="8">
        <v>0</v>
      </c>
    </row>
    <row r="26" spans="3:6" ht="38.25" x14ac:dyDescent="0.25">
      <c r="C26" s="7" t="s">
        <v>22</v>
      </c>
      <c r="D26" s="8">
        <v>0</v>
      </c>
      <c r="E26" s="8">
        <v>0</v>
      </c>
      <c r="F26" s="8">
        <v>0</v>
      </c>
    </row>
    <row r="27" spans="3:6" x14ac:dyDescent="0.25">
      <c r="C27" s="7" t="s">
        <v>23</v>
      </c>
      <c r="D27" s="11">
        <f>D10+D11+D12+D13+D14+D15+D16+D17+D18+D19+D20+D21+D22-D23-D24-D25-D26</f>
        <v>0</v>
      </c>
      <c r="E27" s="11">
        <f>E10+E11+E12+E13+E14+E15+E16+E17+E18+E19+E20+E21+E22-E23-E24-E25-E26</f>
        <v>0</v>
      </c>
      <c r="F27" s="11">
        <f>F10+F11+F12+F13+F14+F15+F16+F17+F18+F19+F20+F21+F22-F23-F24-F25-F26</f>
        <v>0</v>
      </c>
    </row>
    <row r="28" spans="3:6" x14ac:dyDescent="0.25">
      <c r="C28" s="7" t="s">
        <v>24</v>
      </c>
      <c r="D28" s="8">
        <v>0</v>
      </c>
      <c r="E28" s="8">
        <v>0</v>
      </c>
      <c r="F28" s="8">
        <v>0</v>
      </c>
    </row>
    <row r="29" spans="3:6" x14ac:dyDescent="0.25">
      <c r="C29" s="12" t="s">
        <v>25</v>
      </c>
      <c r="D29" s="13">
        <f>SUM(D8+D27+D28)</f>
        <v>0</v>
      </c>
      <c r="E29" s="13">
        <f>SUM(E8+E27+E28)</f>
        <v>0</v>
      </c>
      <c r="F29" s="13">
        <f>SUM(F8+F27+F28)</f>
        <v>0</v>
      </c>
    </row>
    <row r="30" spans="3:6" x14ac:dyDescent="0.25">
      <c r="C30" s="14" t="s">
        <v>26</v>
      </c>
      <c r="D30" s="15"/>
      <c r="E30" s="15"/>
      <c r="F30" s="15"/>
    </row>
    <row r="31" spans="3:6" x14ac:dyDescent="0.25">
      <c r="C31" s="7" t="s">
        <v>27</v>
      </c>
      <c r="D31" s="9"/>
      <c r="E31" s="9"/>
      <c r="F31" s="9"/>
    </row>
    <row r="32" spans="3:6" ht="25.5" x14ac:dyDescent="0.25">
      <c r="C32" s="7" t="s">
        <v>28</v>
      </c>
      <c r="D32" s="8">
        <v>0</v>
      </c>
      <c r="E32" s="8">
        <v>0</v>
      </c>
      <c r="F32" s="8">
        <v>0</v>
      </c>
    </row>
    <row r="33" spans="3:6" ht="25.5" x14ac:dyDescent="0.25">
      <c r="C33" s="7" t="s">
        <v>29</v>
      </c>
      <c r="D33" s="8">
        <v>0</v>
      </c>
      <c r="E33" s="8">
        <v>0</v>
      </c>
      <c r="F33" s="8">
        <v>0</v>
      </c>
    </row>
    <row r="34" spans="3:6" x14ac:dyDescent="0.25">
      <c r="C34" s="7" t="s">
        <v>30</v>
      </c>
      <c r="D34" s="8">
        <v>0</v>
      </c>
      <c r="E34" s="8">
        <v>0</v>
      </c>
      <c r="F34" s="8">
        <v>0</v>
      </c>
    </row>
    <row r="35" spans="3:6" ht="25.5" x14ac:dyDescent="0.25">
      <c r="C35" s="7" t="s">
        <v>31</v>
      </c>
      <c r="D35" s="8">
        <v>0</v>
      </c>
      <c r="E35" s="8">
        <v>0</v>
      </c>
      <c r="F35" s="8">
        <v>0</v>
      </c>
    </row>
    <row r="36" spans="3:6" x14ac:dyDescent="0.25">
      <c r="C36" s="7" t="s">
        <v>32</v>
      </c>
      <c r="D36" s="16">
        <f>SUM(D32:D35)</f>
        <v>0</v>
      </c>
      <c r="E36" s="16">
        <f>SUM(E32:E35)</f>
        <v>0</v>
      </c>
      <c r="F36" s="16">
        <f>SUM(F32:F35)</f>
        <v>0</v>
      </c>
    </row>
    <row r="37" spans="3:6" x14ac:dyDescent="0.25">
      <c r="C37" s="7" t="s">
        <v>33</v>
      </c>
      <c r="D37" s="8">
        <v>0</v>
      </c>
      <c r="E37" s="8">
        <v>0</v>
      </c>
      <c r="F37" s="8">
        <v>0</v>
      </c>
    </row>
    <row r="38" spans="3:6" x14ac:dyDescent="0.25">
      <c r="C38" s="7" t="s">
        <v>34</v>
      </c>
      <c r="D38" s="8">
        <v>0</v>
      </c>
      <c r="E38" s="8">
        <v>0</v>
      </c>
      <c r="F38" s="8">
        <v>0</v>
      </c>
    </row>
    <row r="39" spans="3:6" x14ac:dyDescent="0.25">
      <c r="C39" s="7" t="s">
        <v>35</v>
      </c>
      <c r="D39" s="8">
        <v>0</v>
      </c>
      <c r="E39" s="8">
        <v>0</v>
      </c>
      <c r="F39" s="8">
        <v>0</v>
      </c>
    </row>
    <row r="40" spans="3:6" x14ac:dyDescent="0.25">
      <c r="C40" s="12" t="s">
        <v>36</v>
      </c>
      <c r="D40" s="13">
        <f>SUM(D37:D39)+D36</f>
        <v>0</v>
      </c>
      <c r="E40" s="13">
        <f>SUM(E37:E39)+E36</f>
        <v>0</v>
      </c>
      <c r="F40" s="13">
        <f>SUM(F37:F39)+F36</f>
        <v>0</v>
      </c>
    </row>
    <row r="41" spans="3:6" x14ac:dyDescent="0.25">
      <c r="C41" s="14" t="s">
        <v>37</v>
      </c>
      <c r="D41" s="13">
        <f>D42+D43</f>
        <v>0</v>
      </c>
      <c r="E41" s="13">
        <f>E42+E43</f>
        <v>0</v>
      </c>
      <c r="F41" s="13">
        <f>F42+F43</f>
        <v>0</v>
      </c>
    </row>
    <row r="42" spans="3:6" ht="25.5" x14ac:dyDescent="0.25">
      <c r="C42" s="7" t="s">
        <v>38</v>
      </c>
      <c r="D42" s="8">
        <v>0</v>
      </c>
      <c r="E42" s="8">
        <v>0</v>
      </c>
      <c r="F42" s="8">
        <v>0</v>
      </c>
    </row>
    <row r="43" spans="3:6" ht="25.5" x14ac:dyDescent="0.25">
      <c r="C43" s="7" t="s">
        <v>39</v>
      </c>
      <c r="D43" s="8">
        <v>0</v>
      </c>
      <c r="E43" s="8">
        <v>0</v>
      </c>
      <c r="F43" s="8">
        <v>0</v>
      </c>
    </row>
    <row r="44" spans="3:6" ht="38.25" x14ac:dyDescent="0.25">
      <c r="C44" s="14" t="s">
        <v>40</v>
      </c>
      <c r="D44" s="15"/>
      <c r="E44" s="15"/>
      <c r="F44" s="15"/>
    </row>
    <row r="45" spans="3:6" ht="63.75" x14ac:dyDescent="0.25">
      <c r="C45" s="7" t="s">
        <v>41</v>
      </c>
      <c r="D45" s="8">
        <v>0</v>
      </c>
      <c r="E45" s="8">
        <v>0</v>
      </c>
      <c r="F45" s="8">
        <v>0</v>
      </c>
    </row>
    <row r="46" spans="3:6" ht="25.5" x14ac:dyDescent="0.25">
      <c r="C46" s="7" t="s">
        <v>42</v>
      </c>
      <c r="D46" s="8">
        <v>0</v>
      </c>
      <c r="E46" s="8">
        <v>0</v>
      </c>
      <c r="F46" s="8">
        <v>0</v>
      </c>
    </row>
    <row r="47" spans="3:6" ht="25.5" x14ac:dyDescent="0.25">
      <c r="C47" s="7" t="s">
        <v>43</v>
      </c>
      <c r="D47" s="8">
        <v>0</v>
      </c>
      <c r="E47" s="8">
        <v>0</v>
      </c>
      <c r="F47" s="8">
        <v>0</v>
      </c>
    </row>
    <row r="48" spans="3:6" ht="25.5" x14ac:dyDescent="0.25">
      <c r="C48" s="7" t="s">
        <v>44</v>
      </c>
      <c r="D48" s="8">
        <v>0</v>
      </c>
      <c r="E48" s="8">
        <v>0</v>
      </c>
      <c r="F48" s="8">
        <v>0</v>
      </c>
    </row>
    <row r="49" spans="3:6" x14ac:dyDescent="0.25">
      <c r="C49" s="7" t="s">
        <v>45</v>
      </c>
      <c r="D49" s="8">
        <v>0</v>
      </c>
      <c r="E49" s="8">
        <v>0</v>
      </c>
      <c r="F49" s="8">
        <v>0</v>
      </c>
    </row>
    <row r="50" spans="3:6" ht="25.5" x14ac:dyDescent="0.25">
      <c r="C50" s="7" t="s">
        <v>46</v>
      </c>
      <c r="D50" s="8">
        <v>0</v>
      </c>
      <c r="E50" s="8">
        <v>0</v>
      </c>
      <c r="F50" s="8">
        <v>0</v>
      </c>
    </row>
    <row r="51" spans="3:6" ht="51" x14ac:dyDescent="0.25">
      <c r="C51" s="7" t="s">
        <v>47</v>
      </c>
      <c r="D51" s="8">
        <v>0</v>
      </c>
      <c r="E51" s="8">
        <v>0</v>
      </c>
      <c r="F51" s="8">
        <v>0</v>
      </c>
    </row>
    <row r="52" spans="3:6" ht="38.25" x14ac:dyDescent="0.25">
      <c r="C52" s="7" t="s">
        <v>48</v>
      </c>
      <c r="D52" s="8">
        <v>0</v>
      </c>
      <c r="E52" s="8">
        <v>0</v>
      </c>
      <c r="F52" s="8">
        <v>0</v>
      </c>
    </row>
    <row r="53" spans="3:6" ht="38.25" x14ac:dyDescent="0.25">
      <c r="C53" s="14" t="s">
        <v>49</v>
      </c>
      <c r="D53" s="17">
        <f>SUM(D45:D52)</f>
        <v>0</v>
      </c>
      <c r="E53" s="17">
        <f>SUM(E45:E52)</f>
        <v>0</v>
      </c>
      <c r="F53" s="17">
        <f>SUM(F45:F52)</f>
        <v>0</v>
      </c>
    </row>
    <row r="54" spans="3:6" ht="25.5" x14ac:dyDescent="0.25">
      <c r="C54" s="14" t="s">
        <v>50</v>
      </c>
      <c r="D54" s="17">
        <f>D40+D42-D53-D69-D72-D75</f>
        <v>0</v>
      </c>
      <c r="E54" s="17">
        <f>E40+E42-E53-E69-E72-E75</f>
        <v>0</v>
      </c>
      <c r="F54" s="17">
        <f>F40+F42-F53-F69-F72-F75</f>
        <v>0</v>
      </c>
    </row>
    <row r="55" spans="3:6" ht="25.5" x14ac:dyDescent="0.25">
      <c r="C55" s="14" t="s">
        <v>51</v>
      </c>
      <c r="D55" s="18">
        <f>D29+D54+D43</f>
        <v>0</v>
      </c>
      <c r="E55" s="18">
        <f>E29+E54+E43</f>
        <v>0</v>
      </c>
      <c r="F55" s="18">
        <f>F29+F54+F43</f>
        <v>0</v>
      </c>
    </row>
    <row r="56" spans="3:6" ht="38.25" x14ac:dyDescent="0.25">
      <c r="C56" s="14" t="s">
        <v>52</v>
      </c>
      <c r="D56" s="15"/>
      <c r="E56" s="15"/>
      <c r="F56" s="15"/>
    </row>
    <row r="57" spans="3:6" ht="25.5" x14ac:dyDescent="0.25">
      <c r="C57" s="7" t="s">
        <v>53</v>
      </c>
      <c r="D57" s="8">
        <v>0</v>
      </c>
      <c r="E57" s="8">
        <v>0</v>
      </c>
      <c r="F57" s="8">
        <v>0</v>
      </c>
    </row>
    <row r="58" spans="3:6" ht="25.5" x14ac:dyDescent="0.25">
      <c r="C58" s="7" t="s">
        <v>54</v>
      </c>
      <c r="D58" s="8">
        <v>0</v>
      </c>
      <c r="E58" s="8">
        <v>0</v>
      </c>
      <c r="F58" s="8">
        <v>0</v>
      </c>
    </row>
    <row r="59" spans="3:6" ht="25.5" x14ac:dyDescent="0.25">
      <c r="C59" s="7" t="s">
        <v>43</v>
      </c>
      <c r="D59" s="8">
        <v>0</v>
      </c>
      <c r="E59" s="8">
        <v>0</v>
      </c>
      <c r="F59" s="8">
        <v>0</v>
      </c>
    </row>
    <row r="60" spans="3:6" ht="25.5" x14ac:dyDescent="0.25">
      <c r="C60" s="7" t="s">
        <v>44</v>
      </c>
      <c r="D60" s="8">
        <v>0</v>
      </c>
      <c r="E60" s="8">
        <v>0</v>
      </c>
      <c r="F60" s="8">
        <v>0</v>
      </c>
    </row>
    <row r="61" spans="3:6" x14ac:dyDescent="0.25">
      <c r="C61" s="7" t="s">
        <v>55</v>
      </c>
      <c r="D61" s="8">
        <v>0</v>
      </c>
      <c r="E61" s="8">
        <v>0</v>
      </c>
      <c r="F61" s="8">
        <v>0</v>
      </c>
    </row>
    <row r="62" spans="3:6" ht="25.5" x14ac:dyDescent="0.25">
      <c r="C62" s="7" t="s">
        <v>56</v>
      </c>
      <c r="D62" s="8">
        <v>0</v>
      </c>
      <c r="E62" s="8">
        <v>0</v>
      </c>
      <c r="F62" s="8">
        <v>0</v>
      </c>
    </row>
    <row r="63" spans="3:6" ht="51" x14ac:dyDescent="0.25">
      <c r="C63" s="7" t="s">
        <v>47</v>
      </c>
      <c r="D63" s="8">
        <v>0</v>
      </c>
      <c r="E63" s="8">
        <v>0</v>
      </c>
      <c r="F63" s="8">
        <v>0</v>
      </c>
    </row>
    <row r="64" spans="3:6" ht="38.25" x14ac:dyDescent="0.25">
      <c r="C64" s="7" t="s">
        <v>57</v>
      </c>
      <c r="D64" s="8">
        <v>0</v>
      </c>
      <c r="E64" s="8">
        <v>0</v>
      </c>
      <c r="F64" s="8">
        <v>0</v>
      </c>
    </row>
    <row r="65" spans="3:6" ht="38.25" x14ac:dyDescent="0.25">
      <c r="C65" s="14" t="s">
        <v>58</v>
      </c>
      <c r="D65" s="17">
        <f>SUM(D57:D64)</f>
        <v>0</v>
      </c>
      <c r="E65" s="17">
        <f>SUM(E57:E64)</f>
        <v>0</v>
      </c>
      <c r="F65" s="17">
        <f>SUM(F57:F64)</f>
        <v>0</v>
      </c>
    </row>
    <row r="66" spans="3:6" x14ac:dyDescent="0.25">
      <c r="C66" s="14" t="s">
        <v>59</v>
      </c>
      <c r="D66" s="8">
        <v>0</v>
      </c>
      <c r="E66" s="8">
        <v>0</v>
      </c>
      <c r="F66" s="8">
        <v>0</v>
      </c>
    </row>
    <row r="67" spans="3:6" x14ac:dyDescent="0.25">
      <c r="C67" s="14" t="s">
        <v>60</v>
      </c>
      <c r="D67" s="19">
        <f>D68+D71+D74+D77</f>
        <v>0</v>
      </c>
      <c r="E67" s="19">
        <f>E68+E71+E74+E77</f>
        <v>0</v>
      </c>
      <c r="F67" s="19">
        <f>F68+F71+F74+F77</f>
        <v>0</v>
      </c>
    </row>
    <row r="68" spans="3:6" x14ac:dyDescent="0.25">
      <c r="C68" s="7" t="s">
        <v>61</v>
      </c>
      <c r="D68" s="19">
        <f>D69+D70</f>
        <v>0</v>
      </c>
      <c r="E68" s="19">
        <f>E69+E70</f>
        <v>0</v>
      </c>
      <c r="F68" s="19">
        <f>F69+F70</f>
        <v>0</v>
      </c>
    </row>
    <row r="69" spans="3:6" ht="25.5" x14ac:dyDescent="0.25">
      <c r="C69" s="7" t="s">
        <v>62</v>
      </c>
      <c r="D69" s="8">
        <v>0</v>
      </c>
      <c r="E69" s="8">
        <v>0</v>
      </c>
      <c r="F69" s="8">
        <v>0</v>
      </c>
    </row>
    <row r="70" spans="3:6" ht="25.5" x14ac:dyDescent="0.25">
      <c r="C70" s="7" t="s">
        <v>63</v>
      </c>
      <c r="D70" s="8">
        <v>0</v>
      </c>
      <c r="E70" s="8">
        <v>0</v>
      </c>
      <c r="F70" s="8">
        <v>0</v>
      </c>
    </row>
    <row r="71" spans="3:6" ht="25.5" x14ac:dyDescent="0.25">
      <c r="C71" s="7" t="s">
        <v>64</v>
      </c>
      <c r="D71" s="19">
        <f>D72+D73</f>
        <v>0</v>
      </c>
      <c r="E71" s="19">
        <f>E72+E73</f>
        <v>0</v>
      </c>
      <c r="F71" s="19">
        <f>F72+F73</f>
        <v>0</v>
      </c>
    </row>
    <row r="72" spans="3:6" ht="25.5" x14ac:dyDescent="0.25">
      <c r="C72" s="7" t="s">
        <v>65</v>
      </c>
      <c r="D72" s="8">
        <v>0</v>
      </c>
      <c r="E72" s="8">
        <v>0</v>
      </c>
      <c r="F72" s="8">
        <v>0</v>
      </c>
    </row>
    <row r="73" spans="3:6" ht="25.5" x14ac:dyDescent="0.25">
      <c r="C73" s="7" t="s">
        <v>66</v>
      </c>
      <c r="D73" s="8">
        <v>0</v>
      </c>
      <c r="E73" s="8">
        <v>0</v>
      </c>
      <c r="F73" s="8">
        <v>0</v>
      </c>
    </row>
    <row r="74" spans="3:6" ht="38.25" x14ac:dyDescent="0.25">
      <c r="C74" s="14" t="s">
        <v>92</v>
      </c>
      <c r="D74" s="19">
        <f>D75+D76</f>
        <v>0</v>
      </c>
      <c r="E74" s="19">
        <f>E75+E76</f>
        <v>0</v>
      </c>
      <c r="F74" s="19">
        <f>F75+F76</f>
        <v>0</v>
      </c>
    </row>
    <row r="75" spans="3:6" ht="25.5" x14ac:dyDescent="0.25">
      <c r="C75" s="7" t="s">
        <v>62</v>
      </c>
      <c r="D75" s="8">
        <v>0</v>
      </c>
      <c r="E75" s="8">
        <v>0</v>
      </c>
      <c r="F75" s="8">
        <v>0</v>
      </c>
    </row>
    <row r="76" spans="3:6" ht="25.5" x14ac:dyDescent="0.25">
      <c r="C76" s="7" t="s">
        <v>63</v>
      </c>
      <c r="D76" s="8">
        <v>0</v>
      </c>
      <c r="E76" s="8">
        <v>0</v>
      </c>
      <c r="F76" s="8">
        <v>0</v>
      </c>
    </row>
    <row r="77" spans="3:6" x14ac:dyDescent="0.25">
      <c r="C77" s="7" t="s">
        <v>67</v>
      </c>
      <c r="D77" s="8">
        <v>0</v>
      </c>
      <c r="E77" s="8">
        <v>0</v>
      </c>
      <c r="F77" s="8">
        <v>0</v>
      </c>
    </row>
    <row r="78" spans="3:6" x14ac:dyDescent="0.25">
      <c r="C78" s="14" t="s">
        <v>68</v>
      </c>
      <c r="D78" s="15"/>
      <c r="E78" s="15"/>
      <c r="F78" s="15"/>
    </row>
    <row r="79" spans="3:6" x14ac:dyDescent="0.25">
      <c r="C79" s="7" t="s">
        <v>69</v>
      </c>
      <c r="D79" s="20">
        <f>SUM(D80:D84)</f>
        <v>0</v>
      </c>
      <c r="E79" s="20">
        <f>SUM(E80:E84)</f>
        <v>0</v>
      </c>
      <c r="F79" s="20">
        <f>SUM(F80:F84)</f>
        <v>0</v>
      </c>
    </row>
    <row r="80" spans="3:6" x14ac:dyDescent="0.25">
      <c r="C80" s="7" t="s">
        <v>70</v>
      </c>
      <c r="D80" s="8">
        <v>0</v>
      </c>
      <c r="E80" s="8">
        <v>0</v>
      </c>
      <c r="F80" s="8">
        <v>0</v>
      </c>
    </row>
    <row r="81" spans="3:6" x14ac:dyDescent="0.25">
      <c r="C81" s="7" t="s">
        <v>71</v>
      </c>
      <c r="D81" s="8">
        <v>0</v>
      </c>
      <c r="E81" s="8">
        <v>0</v>
      </c>
      <c r="F81" s="8">
        <v>0</v>
      </c>
    </row>
    <row r="82" spans="3:6" x14ac:dyDescent="0.25">
      <c r="C82" s="7" t="s">
        <v>72</v>
      </c>
      <c r="D82" s="8">
        <v>0</v>
      </c>
      <c r="E82" s="8">
        <v>0</v>
      </c>
      <c r="F82" s="8">
        <v>0</v>
      </c>
    </row>
    <row r="83" spans="3:6" ht="38.25" x14ac:dyDescent="0.25">
      <c r="C83" s="7" t="s">
        <v>73</v>
      </c>
      <c r="D83" s="8">
        <v>0</v>
      </c>
      <c r="E83" s="8">
        <v>0</v>
      </c>
      <c r="F83" s="8">
        <v>0</v>
      </c>
    </row>
    <row r="84" spans="3:6" ht="25.5" x14ac:dyDescent="0.25">
      <c r="C84" s="7" t="s">
        <v>74</v>
      </c>
      <c r="D84" s="8">
        <v>0</v>
      </c>
      <c r="E84" s="8">
        <v>0</v>
      </c>
      <c r="F84" s="8">
        <v>0</v>
      </c>
    </row>
    <row r="85" spans="3:6" x14ac:dyDescent="0.25">
      <c r="C85" s="14" t="s">
        <v>75</v>
      </c>
      <c r="D85" s="8">
        <v>0</v>
      </c>
      <c r="E85" s="8">
        <v>0</v>
      </c>
      <c r="F85" s="8">
        <v>0</v>
      </c>
    </row>
    <row r="86" spans="3:6" x14ac:dyDescent="0.25">
      <c r="C86" s="14" t="s">
        <v>76</v>
      </c>
      <c r="D86" s="16">
        <f>D87-D88</f>
        <v>0</v>
      </c>
      <c r="E86" s="16">
        <f>E87-E88</f>
        <v>0</v>
      </c>
      <c r="F86" s="16">
        <f>F87-F88</f>
        <v>0</v>
      </c>
    </row>
    <row r="87" spans="3:6" x14ac:dyDescent="0.25">
      <c r="C87" s="7" t="s">
        <v>77</v>
      </c>
      <c r="D87" s="8">
        <v>0</v>
      </c>
      <c r="E87" s="8">
        <v>0</v>
      </c>
      <c r="F87" s="8">
        <v>0</v>
      </c>
    </row>
    <row r="88" spans="3:6" x14ac:dyDescent="0.25">
      <c r="C88" s="7" t="s">
        <v>78</v>
      </c>
      <c r="D88" s="8">
        <v>0</v>
      </c>
      <c r="E88" s="8">
        <v>0</v>
      </c>
      <c r="F88" s="8">
        <v>0</v>
      </c>
    </row>
    <row r="89" spans="3:6" x14ac:dyDescent="0.25">
      <c r="C89" s="14" t="s">
        <v>79</v>
      </c>
      <c r="D89" s="8">
        <v>0</v>
      </c>
      <c r="E89" s="8">
        <v>0</v>
      </c>
      <c r="F89" s="8">
        <v>0</v>
      </c>
    </row>
    <row r="90" spans="3:6" x14ac:dyDescent="0.25">
      <c r="C90" s="7" t="s">
        <v>80</v>
      </c>
      <c r="D90" s="8">
        <v>0</v>
      </c>
      <c r="E90" s="8">
        <v>0</v>
      </c>
      <c r="F90" s="8">
        <v>0</v>
      </c>
    </row>
    <row r="91" spans="3:6" ht="38.25" x14ac:dyDescent="0.25">
      <c r="C91" s="7" t="s">
        <v>81</v>
      </c>
      <c r="D91" s="8">
        <v>0</v>
      </c>
      <c r="E91" s="8">
        <v>0</v>
      </c>
      <c r="F91" s="8">
        <v>0</v>
      </c>
    </row>
    <row r="92" spans="3:6" ht="38.25" x14ac:dyDescent="0.25">
      <c r="C92" s="7" t="s">
        <v>82</v>
      </c>
      <c r="D92" s="8">
        <v>0</v>
      </c>
      <c r="E92" s="8">
        <v>0</v>
      </c>
      <c r="F92" s="8">
        <v>0</v>
      </c>
    </row>
    <row r="93" spans="3:6" ht="25.5" x14ac:dyDescent="0.25">
      <c r="C93" s="14" t="s">
        <v>83</v>
      </c>
      <c r="D93" s="16">
        <f>D94-D95</f>
        <v>0</v>
      </c>
      <c r="E93" s="16">
        <f>E94-E95</f>
        <v>0</v>
      </c>
      <c r="F93" s="16">
        <f>F94-F95</f>
        <v>0</v>
      </c>
    </row>
    <row r="94" spans="3:6" x14ac:dyDescent="0.25">
      <c r="C94" s="7" t="s">
        <v>77</v>
      </c>
      <c r="D94" s="8">
        <v>0</v>
      </c>
      <c r="E94" s="8">
        <v>0</v>
      </c>
      <c r="F94" s="8">
        <v>0</v>
      </c>
    </row>
    <row r="95" spans="3:6" x14ac:dyDescent="0.25">
      <c r="C95" s="7" t="s">
        <v>78</v>
      </c>
      <c r="D95" s="8">
        <v>0</v>
      </c>
      <c r="E95" s="8">
        <v>0</v>
      </c>
      <c r="F95" s="8">
        <v>0</v>
      </c>
    </row>
    <row r="96" spans="3:6" ht="25.5" x14ac:dyDescent="0.25">
      <c r="C96" s="14" t="s">
        <v>84</v>
      </c>
      <c r="D96" s="16">
        <f>D97-D98</f>
        <v>0</v>
      </c>
      <c r="E96" s="16">
        <f>E97-E98</f>
        <v>0</v>
      </c>
      <c r="F96" s="16">
        <f>F97-F98</f>
        <v>0</v>
      </c>
    </row>
    <row r="97" spans="3:6" x14ac:dyDescent="0.25">
      <c r="C97" s="7" t="s">
        <v>77</v>
      </c>
      <c r="D97" s="8">
        <v>0</v>
      </c>
      <c r="E97" s="8">
        <v>0</v>
      </c>
      <c r="F97" s="8">
        <v>0</v>
      </c>
    </row>
    <row r="98" spans="3:6" x14ac:dyDescent="0.25">
      <c r="C98" s="7" t="s">
        <v>78</v>
      </c>
      <c r="D98" s="8">
        <v>0</v>
      </c>
      <c r="E98" s="8">
        <v>0</v>
      </c>
      <c r="F98" s="8">
        <v>0</v>
      </c>
    </row>
    <row r="99" spans="3:6" x14ac:dyDescent="0.25">
      <c r="C99" s="7" t="s">
        <v>85</v>
      </c>
      <c r="D99" s="8">
        <v>0</v>
      </c>
      <c r="E99" s="8">
        <v>0</v>
      </c>
      <c r="F99" s="8">
        <v>0</v>
      </c>
    </row>
    <row r="100" spans="3:6" x14ac:dyDescent="0.25">
      <c r="C100" s="14" t="s">
        <v>86</v>
      </c>
      <c r="D100" s="17">
        <f>D79+D85+D86+D89-D90+D91-D92+D94-D95+D97-D98-D99</f>
        <v>0</v>
      </c>
      <c r="E100" s="17">
        <f>E79+E85+E86+E89-E90+E91-E92+E94-E95+E97-E98-E99</f>
        <v>0</v>
      </c>
      <c r="F100" s="17">
        <f>F79+F85+F86+F89-F90+F91-F92+F94-F95+F97-F98-F99</f>
        <v>0</v>
      </c>
    </row>
    <row r="101" spans="3:6" x14ac:dyDescent="0.25">
      <c r="C101" s="14" t="s">
        <v>87</v>
      </c>
      <c r="D101" s="21">
        <v>0</v>
      </c>
      <c r="E101" s="21">
        <v>0</v>
      </c>
      <c r="F101" s="21">
        <v>0</v>
      </c>
    </row>
    <row r="102" spans="3:6" x14ac:dyDescent="0.25">
      <c r="C102" s="14" t="s">
        <v>88</v>
      </c>
      <c r="D102" s="21">
        <v>0</v>
      </c>
      <c r="E102" s="21">
        <v>0</v>
      </c>
      <c r="F102" s="21">
        <v>0</v>
      </c>
    </row>
    <row r="103" spans="3:6" x14ac:dyDescent="0.25">
      <c r="C103" s="14" t="s">
        <v>89</v>
      </c>
      <c r="D103" s="17">
        <f>D29+D40+D41-D53-D65-D66-D67</f>
        <v>0</v>
      </c>
      <c r="E103" s="17">
        <f>E29+E40+E41-E53-E65-E66-E67</f>
        <v>0</v>
      </c>
      <c r="F103" s="17">
        <f>F29+F40+F41-F53-F65-F66-F67</f>
        <v>0</v>
      </c>
    </row>
    <row r="104" spans="3:6" x14ac:dyDescent="0.25">
      <c r="C104" s="14" t="s">
        <v>90</v>
      </c>
      <c r="D104" s="17">
        <f>D29+D40+D41</f>
        <v>0</v>
      </c>
      <c r="E104" s="17">
        <f>E29+E40+E41</f>
        <v>0</v>
      </c>
      <c r="F104" s="17">
        <f>F29+F40+F41</f>
        <v>0</v>
      </c>
    </row>
    <row r="105" spans="3:6" x14ac:dyDescent="0.25">
      <c r="C105" s="14" t="s">
        <v>91</v>
      </c>
      <c r="D105" s="17">
        <f>D53+D65+D66+D67+D100</f>
        <v>0</v>
      </c>
      <c r="E105" s="17">
        <f>E53+E65+E66+E67+E100</f>
        <v>0</v>
      </c>
      <c r="F105" s="17">
        <f>F53+F65+F66+F67+F100</f>
        <v>0</v>
      </c>
    </row>
  </sheetData>
  <mergeCells count="1">
    <mergeCell ref="C4:F4"/>
  </mergeCells>
  <pageMargins left="0.7" right="0.7" top="0.75" bottom="0.75" header="0.3" footer="0.3"/>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4:L68"/>
  <sheetViews>
    <sheetView topLeftCell="A51" workbookViewId="0">
      <selection activeCell="F78" sqref="F78"/>
    </sheetView>
  </sheetViews>
  <sheetFormatPr defaultRowHeight="15" x14ac:dyDescent="0.25"/>
  <cols>
    <col min="2" max="2" width="38.5703125" customWidth="1"/>
    <col min="10" max="10" width="8.7109375" customWidth="1"/>
  </cols>
  <sheetData>
    <row r="4" spans="1:12" ht="42" customHeight="1" x14ac:dyDescent="0.25">
      <c r="A4" s="44"/>
      <c r="B4" s="65" t="s">
        <v>179</v>
      </c>
      <c r="C4" s="65"/>
      <c r="D4" s="65"/>
      <c r="E4" s="65"/>
      <c r="F4" s="65"/>
      <c r="G4" s="96" t="s">
        <v>93</v>
      </c>
      <c r="H4" s="96"/>
      <c r="I4" s="96"/>
      <c r="J4" s="96"/>
      <c r="K4" s="96"/>
      <c r="L4" s="96"/>
    </row>
    <row r="5" spans="1:12" x14ac:dyDescent="0.25">
      <c r="A5" s="44"/>
      <c r="B5" s="1"/>
      <c r="C5" s="1"/>
      <c r="D5" s="1"/>
      <c r="E5" s="1"/>
      <c r="F5" s="1"/>
      <c r="G5" s="97" t="s">
        <v>94</v>
      </c>
      <c r="H5" s="97"/>
      <c r="I5" s="97"/>
      <c r="J5" s="97"/>
      <c r="K5" s="97"/>
      <c r="L5" s="97"/>
    </row>
    <row r="6" spans="1:12" x14ac:dyDescent="0.25">
      <c r="A6" s="44"/>
      <c r="B6" s="3"/>
      <c r="C6" s="3"/>
      <c r="D6" s="22" t="str">
        <f>'1- Bilant'!D6</f>
        <v>N-2</v>
      </c>
      <c r="E6" s="22" t="str">
        <f>'1- Bilant'!E6</f>
        <v>N-1</v>
      </c>
      <c r="F6" s="22" t="str">
        <f>'1- Bilant'!F6</f>
        <v>N</v>
      </c>
      <c r="G6" s="22" t="s">
        <v>219</v>
      </c>
      <c r="H6" s="22" t="s">
        <v>220</v>
      </c>
      <c r="I6" s="22" t="s">
        <v>221</v>
      </c>
      <c r="J6" s="22" t="s">
        <v>222</v>
      </c>
      <c r="K6" s="22" t="s">
        <v>224</v>
      </c>
      <c r="L6" s="22" t="s">
        <v>225</v>
      </c>
    </row>
    <row r="7" spans="1:12" x14ac:dyDescent="0.25">
      <c r="A7" s="44"/>
      <c r="B7" s="5" t="s">
        <v>95</v>
      </c>
      <c r="C7" s="5"/>
      <c r="D7" s="23">
        <f>D8+D9-D10+D11+D12</f>
        <v>0</v>
      </c>
      <c r="E7" s="23">
        <f t="shared" ref="E7:J7" si="0">E8+E9-E10+E11+E12</f>
        <v>0</v>
      </c>
      <c r="F7" s="23">
        <f t="shared" si="0"/>
        <v>0</v>
      </c>
      <c r="G7" s="23">
        <f t="shared" si="0"/>
        <v>0</v>
      </c>
      <c r="H7" s="23">
        <f t="shared" si="0"/>
        <v>0</v>
      </c>
      <c r="I7" s="23">
        <f t="shared" si="0"/>
        <v>0</v>
      </c>
      <c r="J7" s="23">
        <f t="shared" si="0"/>
        <v>0</v>
      </c>
      <c r="K7" s="23">
        <f t="shared" ref="K7:L7" si="1">K8+K9-K10+K11+K12</f>
        <v>0</v>
      </c>
      <c r="L7" s="23">
        <f t="shared" si="1"/>
        <v>0</v>
      </c>
    </row>
    <row r="8" spans="1:12" x14ac:dyDescent="0.25">
      <c r="A8" s="44"/>
      <c r="B8" s="24" t="s">
        <v>96</v>
      </c>
      <c r="C8" s="24"/>
      <c r="D8" s="25">
        <v>0</v>
      </c>
      <c r="E8" s="25">
        <v>0</v>
      </c>
      <c r="F8" s="25">
        <v>0</v>
      </c>
      <c r="G8" s="25">
        <v>0</v>
      </c>
      <c r="H8" s="25">
        <v>0</v>
      </c>
      <c r="I8" s="25">
        <v>0</v>
      </c>
      <c r="J8" s="25">
        <v>0</v>
      </c>
      <c r="K8" s="25">
        <v>0</v>
      </c>
      <c r="L8" s="25">
        <v>0</v>
      </c>
    </row>
    <row r="9" spans="1:12" x14ac:dyDescent="0.25">
      <c r="A9" s="44"/>
      <c r="B9" s="24" t="s">
        <v>97</v>
      </c>
      <c r="C9" s="24"/>
      <c r="D9" s="25">
        <v>0</v>
      </c>
      <c r="E9" s="25">
        <v>0</v>
      </c>
      <c r="F9" s="25">
        <v>0</v>
      </c>
      <c r="G9" s="25">
        <v>0</v>
      </c>
      <c r="H9" s="25">
        <v>0</v>
      </c>
      <c r="I9" s="25">
        <v>0</v>
      </c>
      <c r="J9" s="25">
        <v>0</v>
      </c>
      <c r="K9" s="25">
        <v>0</v>
      </c>
      <c r="L9" s="25">
        <v>0</v>
      </c>
    </row>
    <row r="10" spans="1:12" x14ac:dyDescent="0.25">
      <c r="A10" s="44"/>
      <c r="B10" s="24" t="s">
        <v>98</v>
      </c>
      <c r="C10" s="24"/>
      <c r="D10" s="25">
        <v>0</v>
      </c>
      <c r="E10" s="25">
        <v>0</v>
      </c>
      <c r="F10" s="25">
        <v>0</v>
      </c>
      <c r="G10" s="25">
        <v>0</v>
      </c>
      <c r="H10" s="25">
        <v>0</v>
      </c>
      <c r="I10" s="25">
        <v>0</v>
      </c>
      <c r="J10" s="25">
        <v>0</v>
      </c>
      <c r="K10" s="25">
        <v>0</v>
      </c>
      <c r="L10" s="25">
        <v>0</v>
      </c>
    </row>
    <row r="11" spans="1:12" ht="38.25" x14ac:dyDescent="0.25">
      <c r="A11" s="44"/>
      <c r="B11" s="24" t="s">
        <v>99</v>
      </c>
      <c r="C11" s="24"/>
      <c r="D11" s="25">
        <v>0</v>
      </c>
      <c r="E11" s="25">
        <v>0</v>
      </c>
      <c r="F11" s="25">
        <v>0</v>
      </c>
      <c r="G11" s="25">
        <v>0</v>
      </c>
      <c r="H11" s="25">
        <v>0</v>
      </c>
      <c r="I11" s="25">
        <v>0</v>
      </c>
      <c r="J11" s="25">
        <v>0</v>
      </c>
      <c r="K11" s="25">
        <v>0</v>
      </c>
      <c r="L11" s="25">
        <v>0</v>
      </c>
    </row>
    <row r="12" spans="1:12" ht="25.5" x14ac:dyDescent="0.25">
      <c r="A12" s="44"/>
      <c r="B12" s="24" t="s">
        <v>100</v>
      </c>
      <c r="C12" s="24"/>
      <c r="D12" s="25">
        <v>0</v>
      </c>
      <c r="E12" s="25">
        <v>0</v>
      </c>
      <c r="F12" s="25">
        <v>0</v>
      </c>
      <c r="G12" s="25">
        <v>0</v>
      </c>
      <c r="H12" s="25">
        <v>0</v>
      </c>
      <c r="I12" s="25">
        <v>0</v>
      </c>
      <c r="J12" s="25">
        <v>0</v>
      </c>
      <c r="K12" s="25">
        <v>0</v>
      </c>
      <c r="L12" s="25">
        <v>0</v>
      </c>
    </row>
    <row r="13" spans="1:12" ht="25.5" x14ac:dyDescent="0.25">
      <c r="A13" s="44"/>
      <c r="B13" s="5" t="s">
        <v>101</v>
      </c>
      <c r="C13" s="26"/>
      <c r="D13" s="25">
        <v>0</v>
      </c>
      <c r="E13" s="25">
        <v>0</v>
      </c>
      <c r="F13" s="25">
        <v>0</v>
      </c>
      <c r="G13" s="25">
        <v>0</v>
      </c>
      <c r="H13" s="25">
        <v>0</v>
      </c>
      <c r="I13" s="25">
        <v>0</v>
      </c>
      <c r="J13" s="25">
        <v>0</v>
      </c>
      <c r="K13" s="25">
        <v>0</v>
      </c>
      <c r="L13" s="25">
        <v>0</v>
      </c>
    </row>
    <row r="14" spans="1:12" ht="25.5" x14ac:dyDescent="0.25">
      <c r="A14" s="44"/>
      <c r="B14" s="5" t="s">
        <v>102</v>
      </c>
      <c r="C14" s="24"/>
      <c r="D14" s="25">
        <v>0</v>
      </c>
      <c r="E14" s="25">
        <v>0</v>
      </c>
      <c r="F14" s="25">
        <v>0</v>
      </c>
      <c r="G14" s="25">
        <v>0</v>
      </c>
      <c r="H14" s="25">
        <v>0</v>
      </c>
      <c r="I14" s="25">
        <v>0</v>
      </c>
      <c r="J14" s="25">
        <v>0</v>
      </c>
      <c r="K14" s="25">
        <v>0</v>
      </c>
      <c r="L14" s="25">
        <v>0</v>
      </c>
    </row>
    <row r="15" spans="1:12" ht="25.5" x14ac:dyDescent="0.25">
      <c r="A15" s="44"/>
      <c r="B15" s="5" t="s">
        <v>103</v>
      </c>
      <c r="C15" s="24"/>
      <c r="D15" s="25">
        <v>0</v>
      </c>
      <c r="E15" s="25">
        <v>0</v>
      </c>
      <c r="F15" s="25">
        <v>0</v>
      </c>
      <c r="G15" s="25">
        <v>0</v>
      </c>
      <c r="H15" s="25">
        <v>0</v>
      </c>
      <c r="I15" s="25">
        <v>0</v>
      </c>
      <c r="J15" s="25">
        <v>0</v>
      </c>
      <c r="K15" s="25">
        <v>0</v>
      </c>
      <c r="L15" s="25">
        <v>0</v>
      </c>
    </row>
    <row r="16" spans="1:12" ht="25.5" x14ac:dyDescent="0.25">
      <c r="A16" s="44"/>
      <c r="B16" s="5" t="s">
        <v>104</v>
      </c>
      <c r="C16" s="5"/>
      <c r="D16" s="25">
        <v>0</v>
      </c>
      <c r="E16" s="25">
        <v>0</v>
      </c>
      <c r="F16" s="25">
        <v>0</v>
      </c>
      <c r="G16" s="25">
        <v>0</v>
      </c>
      <c r="H16" s="25">
        <v>0</v>
      </c>
      <c r="I16" s="25">
        <v>0</v>
      </c>
      <c r="J16" s="25">
        <v>0</v>
      </c>
      <c r="K16" s="25">
        <v>0</v>
      </c>
      <c r="L16" s="25">
        <v>0</v>
      </c>
    </row>
    <row r="17" spans="1:12" x14ac:dyDescent="0.25">
      <c r="A17" s="44"/>
      <c r="B17" s="5" t="s">
        <v>105</v>
      </c>
      <c r="C17" s="5"/>
      <c r="D17" s="25">
        <v>0</v>
      </c>
      <c r="E17" s="25">
        <v>0</v>
      </c>
      <c r="F17" s="25">
        <v>0</v>
      </c>
      <c r="G17" s="25">
        <v>0</v>
      </c>
      <c r="H17" s="25">
        <v>0</v>
      </c>
      <c r="I17" s="25">
        <v>0</v>
      </c>
      <c r="J17" s="25">
        <v>0</v>
      </c>
      <c r="K17" s="25">
        <v>0</v>
      </c>
      <c r="L17" s="25">
        <v>0</v>
      </c>
    </row>
    <row r="18" spans="1:12" x14ac:dyDescent="0.25">
      <c r="A18" s="44"/>
      <c r="B18" s="5" t="s">
        <v>106</v>
      </c>
      <c r="C18" s="5"/>
      <c r="D18" s="25">
        <v>0</v>
      </c>
      <c r="E18" s="25">
        <v>0</v>
      </c>
      <c r="F18" s="25">
        <v>0</v>
      </c>
      <c r="G18" s="25">
        <v>0</v>
      </c>
      <c r="H18" s="25">
        <v>0</v>
      </c>
      <c r="I18" s="25">
        <v>0</v>
      </c>
      <c r="J18" s="25">
        <v>0</v>
      </c>
      <c r="K18" s="25">
        <v>0</v>
      </c>
      <c r="L18" s="25">
        <v>0</v>
      </c>
    </row>
    <row r="19" spans="1:12" x14ac:dyDescent="0.25">
      <c r="A19" s="44"/>
      <c r="B19" s="5" t="s">
        <v>107</v>
      </c>
      <c r="C19" s="5"/>
      <c r="D19" s="18">
        <f>D7+D13+D14+D15+D16+D17+D18</f>
        <v>0</v>
      </c>
      <c r="E19" s="18">
        <f t="shared" ref="E19:J19" si="2">E7+E13+E14+E15+E16+E17+E18</f>
        <v>0</v>
      </c>
      <c r="F19" s="18">
        <f t="shared" si="2"/>
        <v>0</v>
      </c>
      <c r="G19" s="18">
        <f t="shared" si="2"/>
        <v>0</v>
      </c>
      <c r="H19" s="18">
        <f t="shared" si="2"/>
        <v>0</v>
      </c>
      <c r="I19" s="18">
        <f t="shared" si="2"/>
        <v>0</v>
      </c>
      <c r="J19" s="18">
        <f t="shared" si="2"/>
        <v>0</v>
      </c>
      <c r="K19" s="18">
        <f t="shared" ref="K19:L19" si="3">K7+K13+K14+K15+K16+K17+K18</f>
        <v>0</v>
      </c>
      <c r="L19" s="18">
        <f t="shared" si="3"/>
        <v>0</v>
      </c>
    </row>
    <row r="20" spans="1:12" ht="25.5" x14ac:dyDescent="0.25">
      <c r="A20" s="44"/>
      <c r="B20" s="27" t="s">
        <v>108</v>
      </c>
      <c r="C20" s="27"/>
      <c r="D20" s="25">
        <v>0</v>
      </c>
      <c r="E20" s="25">
        <v>0</v>
      </c>
      <c r="F20" s="25">
        <v>0</v>
      </c>
      <c r="G20" s="25">
        <v>0</v>
      </c>
      <c r="H20" s="25">
        <v>0</v>
      </c>
      <c r="I20" s="25">
        <v>0</v>
      </c>
      <c r="J20" s="25">
        <v>0</v>
      </c>
      <c r="K20" s="25">
        <v>0</v>
      </c>
      <c r="L20" s="25">
        <v>0</v>
      </c>
    </row>
    <row r="21" spans="1:12" x14ac:dyDescent="0.25">
      <c r="A21" s="44"/>
      <c r="B21" s="27" t="s">
        <v>109</v>
      </c>
      <c r="C21" s="27"/>
      <c r="D21" s="25">
        <v>0</v>
      </c>
      <c r="E21" s="25">
        <v>0</v>
      </c>
      <c r="F21" s="25">
        <v>0</v>
      </c>
      <c r="G21" s="25">
        <v>0</v>
      </c>
      <c r="H21" s="25">
        <v>0</v>
      </c>
      <c r="I21" s="25">
        <v>0</v>
      </c>
      <c r="J21" s="25">
        <v>0</v>
      </c>
      <c r="K21" s="25">
        <v>0</v>
      </c>
      <c r="L21" s="25">
        <v>0</v>
      </c>
    </row>
    <row r="22" spans="1:12" x14ac:dyDescent="0.25">
      <c r="A22" s="44"/>
      <c r="B22" s="27" t="s">
        <v>110</v>
      </c>
      <c r="C22" s="27"/>
      <c r="D22" s="25">
        <v>0</v>
      </c>
      <c r="E22" s="25">
        <v>0</v>
      </c>
      <c r="F22" s="25">
        <v>0</v>
      </c>
      <c r="G22" s="25">
        <v>0</v>
      </c>
      <c r="H22" s="25">
        <v>0</v>
      </c>
      <c r="I22" s="25">
        <v>0</v>
      </c>
      <c r="J22" s="25">
        <v>0</v>
      </c>
      <c r="K22" s="25">
        <v>0</v>
      </c>
      <c r="L22" s="25">
        <v>0</v>
      </c>
    </row>
    <row r="23" spans="1:12" x14ac:dyDescent="0.25">
      <c r="A23" s="44"/>
      <c r="B23" s="27" t="s">
        <v>111</v>
      </c>
      <c r="C23" s="27"/>
      <c r="D23" s="25">
        <v>0</v>
      </c>
      <c r="E23" s="25">
        <v>0</v>
      </c>
      <c r="F23" s="25">
        <v>0</v>
      </c>
      <c r="G23" s="25">
        <v>0</v>
      </c>
      <c r="H23" s="25">
        <v>0</v>
      </c>
      <c r="I23" s="25">
        <v>0</v>
      </c>
      <c r="J23" s="25">
        <v>0</v>
      </c>
      <c r="K23" s="25">
        <v>0</v>
      </c>
      <c r="L23" s="25">
        <v>0</v>
      </c>
    </row>
    <row r="24" spans="1:12" x14ac:dyDescent="0.25">
      <c r="A24" s="44"/>
      <c r="B24" s="27" t="s">
        <v>112</v>
      </c>
      <c r="C24" s="27"/>
      <c r="D24" s="25">
        <v>0</v>
      </c>
      <c r="E24" s="25">
        <v>0</v>
      </c>
      <c r="F24" s="25">
        <v>0</v>
      </c>
      <c r="G24" s="25">
        <v>0</v>
      </c>
      <c r="H24" s="25">
        <v>0</v>
      </c>
      <c r="I24" s="25">
        <v>0</v>
      </c>
      <c r="J24" s="25">
        <v>0</v>
      </c>
      <c r="K24" s="25">
        <v>0</v>
      </c>
      <c r="L24" s="25">
        <v>0</v>
      </c>
    </row>
    <row r="25" spans="1:12" x14ac:dyDescent="0.25">
      <c r="A25" s="44"/>
      <c r="B25" s="27" t="s">
        <v>113</v>
      </c>
      <c r="C25" s="27"/>
      <c r="D25" s="28">
        <f>D26+D27</f>
        <v>0</v>
      </c>
      <c r="E25" s="28">
        <f t="shared" ref="E25:J25" si="4">E26+E27</f>
        <v>0</v>
      </c>
      <c r="F25" s="28">
        <f t="shared" si="4"/>
        <v>0</v>
      </c>
      <c r="G25" s="28">
        <f t="shared" si="4"/>
        <v>0</v>
      </c>
      <c r="H25" s="28">
        <f t="shared" si="4"/>
        <v>0</v>
      </c>
      <c r="I25" s="28">
        <f t="shared" si="4"/>
        <v>0</v>
      </c>
      <c r="J25" s="28">
        <f t="shared" si="4"/>
        <v>0</v>
      </c>
      <c r="K25" s="28">
        <f t="shared" ref="K25:L25" si="5">K26+K27</f>
        <v>0</v>
      </c>
      <c r="L25" s="28">
        <f t="shared" si="5"/>
        <v>0</v>
      </c>
    </row>
    <row r="26" spans="1:12" x14ac:dyDescent="0.25">
      <c r="A26" s="44"/>
      <c r="B26" s="27" t="s">
        <v>114</v>
      </c>
      <c r="C26" s="27"/>
      <c r="D26" s="25">
        <v>0</v>
      </c>
      <c r="E26" s="25">
        <v>0</v>
      </c>
      <c r="F26" s="25">
        <v>0</v>
      </c>
      <c r="G26" s="25">
        <v>0</v>
      </c>
      <c r="H26" s="25">
        <v>0</v>
      </c>
      <c r="I26" s="25">
        <v>0</v>
      </c>
      <c r="J26" s="25">
        <v>0</v>
      </c>
      <c r="K26" s="25">
        <v>0</v>
      </c>
      <c r="L26" s="25">
        <v>0</v>
      </c>
    </row>
    <row r="27" spans="1:12" x14ac:dyDescent="0.25">
      <c r="A27" s="44"/>
      <c r="B27" s="27" t="s">
        <v>115</v>
      </c>
      <c r="C27" s="27"/>
      <c r="D27" s="25">
        <v>0</v>
      </c>
      <c r="E27" s="25">
        <v>0</v>
      </c>
      <c r="F27" s="25">
        <v>0</v>
      </c>
      <c r="G27" s="25">
        <v>0</v>
      </c>
      <c r="H27" s="25">
        <v>0</v>
      </c>
      <c r="I27" s="25">
        <v>0</v>
      </c>
      <c r="J27" s="25">
        <v>0</v>
      </c>
      <c r="K27" s="25">
        <v>0</v>
      </c>
      <c r="L27" s="25">
        <v>0</v>
      </c>
    </row>
    <row r="28" spans="1:12" ht="25.5" x14ac:dyDescent="0.25">
      <c r="A28" s="44"/>
      <c r="B28" s="27" t="s">
        <v>116</v>
      </c>
      <c r="C28" s="27"/>
      <c r="D28" s="25">
        <v>0</v>
      </c>
      <c r="E28" s="25">
        <v>0</v>
      </c>
      <c r="F28" s="25">
        <v>0</v>
      </c>
      <c r="G28" s="25">
        <v>0</v>
      </c>
      <c r="H28" s="25">
        <v>0</v>
      </c>
      <c r="I28" s="25">
        <v>0</v>
      </c>
      <c r="J28" s="25">
        <v>0</v>
      </c>
      <c r="K28" s="25">
        <v>0</v>
      </c>
      <c r="L28" s="25">
        <v>0</v>
      </c>
    </row>
    <row r="29" spans="1:12" x14ac:dyDescent="0.25">
      <c r="A29" s="44"/>
      <c r="B29" s="27" t="s">
        <v>117</v>
      </c>
      <c r="C29" s="27"/>
      <c r="D29" s="25">
        <v>0</v>
      </c>
      <c r="E29" s="25">
        <v>0</v>
      </c>
      <c r="F29" s="25">
        <v>0</v>
      </c>
      <c r="G29" s="25">
        <v>0</v>
      </c>
      <c r="H29" s="25">
        <v>0</v>
      </c>
      <c r="I29" s="25">
        <v>0</v>
      </c>
      <c r="J29" s="25">
        <v>0</v>
      </c>
      <c r="K29" s="25">
        <v>0</v>
      </c>
      <c r="L29" s="25">
        <v>0</v>
      </c>
    </row>
    <row r="30" spans="1:12" x14ac:dyDescent="0.25">
      <c r="A30" s="44"/>
      <c r="B30" s="27" t="s">
        <v>118</v>
      </c>
      <c r="C30" s="27"/>
      <c r="D30" s="25">
        <v>0</v>
      </c>
      <c r="E30" s="25">
        <v>0</v>
      </c>
      <c r="F30" s="25">
        <v>0</v>
      </c>
      <c r="G30" s="25">
        <v>0</v>
      </c>
      <c r="H30" s="25">
        <v>0</v>
      </c>
      <c r="I30" s="25">
        <v>0</v>
      </c>
      <c r="J30" s="25">
        <v>0</v>
      </c>
      <c r="K30" s="25">
        <v>0</v>
      </c>
      <c r="L30" s="25">
        <v>0</v>
      </c>
    </row>
    <row r="31" spans="1:12" x14ac:dyDescent="0.25">
      <c r="A31" s="44"/>
      <c r="B31" s="27" t="s">
        <v>119</v>
      </c>
      <c r="C31" s="27"/>
      <c r="D31" s="25">
        <v>0</v>
      </c>
      <c r="E31" s="25">
        <v>0</v>
      </c>
      <c r="F31" s="25">
        <v>0</v>
      </c>
      <c r="G31" s="25">
        <v>0</v>
      </c>
      <c r="H31" s="25">
        <v>0</v>
      </c>
      <c r="I31" s="25">
        <v>0</v>
      </c>
      <c r="J31" s="25">
        <v>0</v>
      </c>
      <c r="K31" s="25">
        <v>0</v>
      </c>
      <c r="L31" s="25">
        <v>0</v>
      </c>
    </row>
    <row r="32" spans="1:12" x14ac:dyDescent="0.25">
      <c r="A32" s="44"/>
      <c r="B32" s="5" t="s">
        <v>120</v>
      </c>
      <c r="C32" s="5"/>
      <c r="D32" s="18">
        <f>SUM(D20:D23)-D24+D25+D28+D29+D30+D31</f>
        <v>0</v>
      </c>
      <c r="E32" s="18">
        <f t="shared" ref="E32:J32" si="6">SUM(E20:E23)-E24+E25+E28+E29+E30+E31</f>
        <v>0</v>
      </c>
      <c r="F32" s="18">
        <f t="shared" si="6"/>
        <v>0</v>
      </c>
      <c r="G32" s="18">
        <f t="shared" si="6"/>
        <v>0</v>
      </c>
      <c r="H32" s="18">
        <f t="shared" si="6"/>
        <v>0</v>
      </c>
      <c r="I32" s="18">
        <f t="shared" si="6"/>
        <v>0</v>
      </c>
      <c r="J32" s="18">
        <f t="shared" si="6"/>
        <v>0</v>
      </c>
      <c r="K32" s="18">
        <f t="shared" ref="K32:L32" si="7">SUM(K20:K23)-K24+K25+K28+K29+K30+K31</f>
        <v>0</v>
      </c>
      <c r="L32" s="18">
        <f t="shared" si="7"/>
        <v>0</v>
      </c>
    </row>
    <row r="33" spans="1:12" x14ac:dyDescent="0.25">
      <c r="A33" s="44"/>
      <c r="B33" s="5" t="s">
        <v>121</v>
      </c>
      <c r="C33" s="5"/>
      <c r="D33" s="18">
        <f>D19-D32</f>
        <v>0</v>
      </c>
      <c r="E33" s="18">
        <f t="shared" ref="E33:J33" si="8">E19-E32</f>
        <v>0</v>
      </c>
      <c r="F33" s="18">
        <f t="shared" si="8"/>
        <v>0</v>
      </c>
      <c r="G33" s="18">
        <f t="shared" si="8"/>
        <v>0</v>
      </c>
      <c r="H33" s="18">
        <f t="shared" si="8"/>
        <v>0</v>
      </c>
      <c r="I33" s="18">
        <f t="shared" si="8"/>
        <v>0</v>
      </c>
      <c r="J33" s="18">
        <f t="shared" si="8"/>
        <v>0</v>
      </c>
      <c r="K33" s="18">
        <f t="shared" ref="K33:L33" si="9">K19-K32</f>
        <v>0</v>
      </c>
      <c r="L33" s="18">
        <f t="shared" si="9"/>
        <v>0</v>
      </c>
    </row>
    <row r="34" spans="1:12" x14ac:dyDescent="0.25">
      <c r="A34" s="44"/>
      <c r="B34" s="27" t="s">
        <v>122</v>
      </c>
      <c r="C34" s="27"/>
      <c r="D34" s="29" t="str">
        <f>IF(D19-D32&gt;0,D19-D32,"")</f>
        <v/>
      </c>
      <c r="E34" s="29" t="str">
        <f t="shared" ref="E34:J34" si="10">IF(E19-E32&gt;0,E19-E32,"")</f>
        <v/>
      </c>
      <c r="F34" s="29" t="str">
        <f t="shared" si="10"/>
        <v/>
      </c>
      <c r="G34" s="29" t="str">
        <f t="shared" si="10"/>
        <v/>
      </c>
      <c r="H34" s="29" t="str">
        <f t="shared" si="10"/>
        <v/>
      </c>
      <c r="I34" s="29" t="str">
        <f t="shared" si="10"/>
        <v/>
      </c>
      <c r="J34" s="29" t="str">
        <f t="shared" si="10"/>
        <v/>
      </c>
      <c r="K34" s="29" t="str">
        <f t="shared" ref="K34:L34" si="11">IF(K19-K32&gt;0,K19-K32,"")</f>
        <v/>
      </c>
      <c r="L34" s="29" t="str">
        <f t="shared" si="11"/>
        <v/>
      </c>
    </row>
    <row r="35" spans="1:12" x14ac:dyDescent="0.25">
      <c r="A35" s="44"/>
      <c r="B35" s="27" t="s">
        <v>123</v>
      </c>
      <c r="C35" s="27"/>
      <c r="D35" s="29" t="str">
        <f>IF(D19-D32&lt;0,-D19+D32,"")</f>
        <v/>
      </c>
      <c r="E35" s="29" t="str">
        <f t="shared" ref="E35:J35" si="12">IF(E19-E32&lt;0,-E19+E32,"")</f>
        <v/>
      </c>
      <c r="F35" s="29" t="str">
        <f t="shared" si="12"/>
        <v/>
      </c>
      <c r="G35" s="29" t="str">
        <f t="shared" si="12"/>
        <v/>
      </c>
      <c r="H35" s="29" t="str">
        <f t="shared" si="12"/>
        <v/>
      </c>
      <c r="I35" s="29" t="str">
        <f t="shared" si="12"/>
        <v/>
      </c>
      <c r="J35" s="29" t="str">
        <f t="shared" si="12"/>
        <v/>
      </c>
      <c r="K35" s="29" t="str">
        <f t="shared" ref="K35:L35" si="13">IF(K19-K32&lt;0,-K19+K32,"")</f>
        <v/>
      </c>
      <c r="L35" s="29" t="str">
        <f t="shared" si="13"/>
        <v/>
      </c>
    </row>
    <row r="36" spans="1:12" x14ac:dyDescent="0.25">
      <c r="A36" s="44"/>
      <c r="B36" s="27" t="s">
        <v>124</v>
      </c>
      <c r="C36" s="27"/>
      <c r="D36" s="25">
        <v>0</v>
      </c>
      <c r="E36" s="25">
        <v>0</v>
      </c>
      <c r="F36" s="25">
        <v>0</v>
      </c>
      <c r="G36" s="25">
        <v>0</v>
      </c>
      <c r="H36" s="25">
        <v>0</v>
      </c>
      <c r="I36" s="25">
        <v>0</v>
      </c>
      <c r="J36" s="25">
        <v>0</v>
      </c>
      <c r="K36" s="25">
        <v>0</v>
      </c>
      <c r="L36" s="25">
        <v>0</v>
      </c>
    </row>
    <row r="37" spans="1:12" x14ac:dyDescent="0.25">
      <c r="A37" s="44"/>
      <c r="B37" s="27" t="s">
        <v>125</v>
      </c>
      <c r="C37" s="27"/>
      <c r="D37" s="25">
        <v>0</v>
      </c>
      <c r="E37" s="25">
        <v>0</v>
      </c>
      <c r="F37" s="25">
        <v>0</v>
      </c>
      <c r="G37" s="25">
        <v>0</v>
      </c>
      <c r="H37" s="25">
        <v>0</v>
      </c>
      <c r="I37" s="25">
        <v>0</v>
      </c>
      <c r="J37" s="25">
        <v>0</v>
      </c>
      <c r="K37" s="25">
        <v>0</v>
      </c>
      <c r="L37" s="25">
        <v>0</v>
      </c>
    </row>
    <row r="38" spans="1:12" ht="25.5" x14ac:dyDescent="0.25">
      <c r="A38" s="44"/>
      <c r="B38" s="27" t="s">
        <v>126</v>
      </c>
      <c r="C38" s="27"/>
      <c r="D38" s="25">
        <v>0</v>
      </c>
      <c r="E38" s="25">
        <v>0</v>
      </c>
      <c r="F38" s="25">
        <v>0</v>
      </c>
      <c r="G38" s="25">
        <v>0</v>
      </c>
      <c r="H38" s="25">
        <v>0</v>
      </c>
      <c r="I38" s="25">
        <v>0</v>
      </c>
      <c r="J38" s="25">
        <v>0</v>
      </c>
      <c r="K38" s="25">
        <v>0</v>
      </c>
      <c r="L38" s="25">
        <v>0</v>
      </c>
    </row>
    <row r="39" spans="1:12" x14ac:dyDescent="0.25">
      <c r="A39" s="44"/>
      <c r="B39" s="27" t="s">
        <v>127</v>
      </c>
      <c r="C39" s="27"/>
      <c r="D39" s="25">
        <v>0</v>
      </c>
      <c r="E39" s="25">
        <v>0</v>
      </c>
      <c r="F39" s="25">
        <v>0</v>
      </c>
      <c r="G39" s="25">
        <v>0</v>
      </c>
      <c r="H39" s="25">
        <v>0</v>
      </c>
      <c r="I39" s="25">
        <v>0</v>
      </c>
      <c r="J39" s="25">
        <v>0</v>
      </c>
      <c r="K39" s="25">
        <v>0</v>
      </c>
      <c r="L39" s="25">
        <v>0</v>
      </c>
    </row>
    <row r="40" spans="1:12" x14ac:dyDescent="0.25">
      <c r="A40" s="44"/>
      <c r="B40" s="5" t="s">
        <v>128</v>
      </c>
      <c r="C40" s="5"/>
      <c r="D40" s="30">
        <f>D39+D38+D37+D36</f>
        <v>0</v>
      </c>
      <c r="E40" s="30">
        <f t="shared" ref="E40:J40" si="14">E39+E38+E37+E36</f>
        <v>0</v>
      </c>
      <c r="F40" s="30">
        <f t="shared" si="14"/>
        <v>0</v>
      </c>
      <c r="G40" s="30">
        <f t="shared" si="14"/>
        <v>0</v>
      </c>
      <c r="H40" s="30">
        <f t="shared" si="14"/>
        <v>0</v>
      </c>
      <c r="I40" s="30">
        <f t="shared" si="14"/>
        <v>0</v>
      </c>
      <c r="J40" s="30">
        <f t="shared" si="14"/>
        <v>0</v>
      </c>
      <c r="K40" s="30">
        <f t="shared" ref="K40:L40" si="15">K39+K38+K37+K36</f>
        <v>0</v>
      </c>
      <c r="L40" s="30">
        <f t="shared" si="15"/>
        <v>0</v>
      </c>
    </row>
    <row r="41" spans="1:12" ht="38.25" x14ac:dyDescent="0.25">
      <c r="A41" s="44"/>
      <c r="B41" s="27" t="s">
        <v>129</v>
      </c>
      <c r="C41" s="27"/>
      <c r="D41" s="25">
        <v>0</v>
      </c>
      <c r="E41" s="25">
        <v>0</v>
      </c>
      <c r="F41" s="25">
        <v>0</v>
      </c>
      <c r="G41" s="25">
        <v>0</v>
      </c>
      <c r="H41" s="25">
        <v>0</v>
      </c>
      <c r="I41" s="25">
        <v>0</v>
      </c>
      <c r="J41" s="25">
        <v>0</v>
      </c>
      <c r="K41" s="25">
        <v>0</v>
      </c>
      <c r="L41" s="25">
        <v>0</v>
      </c>
    </row>
    <row r="42" spans="1:12" x14ac:dyDescent="0.25">
      <c r="A42" s="44"/>
      <c r="B42" s="27" t="s">
        <v>130</v>
      </c>
      <c r="C42" s="27"/>
      <c r="D42" s="25">
        <v>0</v>
      </c>
      <c r="E42" s="25">
        <v>0</v>
      </c>
      <c r="F42" s="25">
        <v>0</v>
      </c>
      <c r="G42" s="25">
        <v>0</v>
      </c>
      <c r="H42" s="25">
        <v>0</v>
      </c>
      <c r="I42" s="25">
        <v>0</v>
      </c>
      <c r="J42" s="25">
        <v>0</v>
      </c>
      <c r="K42" s="25">
        <v>0</v>
      </c>
      <c r="L42" s="25">
        <v>0</v>
      </c>
    </row>
    <row r="43" spans="1:12" x14ac:dyDescent="0.25">
      <c r="A43" s="44"/>
      <c r="B43" s="27" t="s">
        <v>131</v>
      </c>
      <c r="C43" s="27"/>
      <c r="D43" s="25">
        <v>0</v>
      </c>
      <c r="E43" s="25">
        <v>0</v>
      </c>
      <c r="F43" s="25">
        <v>0</v>
      </c>
      <c r="G43" s="25">
        <v>0</v>
      </c>
      <c r="H43" s="25">
        <v>0</v>
      </c>
      <c r="I43" s="25">
        <v>0</v>
      </c>
      <c r="J43" s="25">
        <v>0</v>
      </c>
      <c r="K43" s="25">
        <v>0</v>
      </c>
      <c r="L43" s="25">
        <v>0</v>
      </c>
    </row>
    <row r="44" spans="1:12" x14ac:dyDescent="0.25">
      <c r="A44" s="44"/>
      <c r="B44" s="5" t="s">
        <v>132</v>
      </c>
      <c r="C44" s="5"/>
      <c r="D44" s="18">
        <f>SUM(D41:D43)</f>
        <v>0</v>
      </c>
      <c r="E44" s="18">
        <f t="shared" ref="E44:J44" si="16">SUM(E41:E43)</f>
        <v>0</v>
      </c>
      <c r="F44" s="18">
        <f t="shared" si="16"/>
        <v>0</v>
      </c>
      <c r="G44" s="18">
        <f t="shared" si="16"/>
        <v>0</v>
      </c>
      <c r="H44" s="18">
        <f t="shared" si="16"/>
        <v>0</v>
      </c>
      <c r="I44" s="18">
        <f t="shared" si="16"/>
        <v>0</v>
      </c>
      <c r="J44" s="18">
        <f t="shared" si="16"/>
        <v>0</v>
      </c>
      <c r="K44" s="18">
        <f t="shared" ref="K44:L44" si="17">SUM(K41:K43)</f>
        <v>0</v>
      </c>
      <c r="L44" s="18">
        <f t="shared" si="17"/>
        <v>0</v>
      </c>
    </row>
    <row r="45" spans="1:12" x14ac:dyDescent="0.25">
      <c r="A45" s="44"/>
      <c r="B45" s="5" t="s">
        <v>133</v>
      </c>
      <c r="C45" s="5"/>
      <c r="D45" s="18">
        <f>D40-D44</f>
        <v>0</v>
      </c>
      <c r="E45" s="18">
        <f t="shared" ref="E45:J45" si="18">E40-E44</f>
        <v>0</v>
      </c>
      <c r="F45" s="18">
        <f t="shared" si="18"/>
        <v>0</v>
      </c>
      <c r="G45" s="18">
        <f t="shared" si="18"/>
        <v>0</v>
      </c>
      <c r="H45" s="18">
        <f t="shared" si="18"/>
        <v>0</v>
      </c>
      <c r="I45" s="18">
        <f t="shared" si="18"/>
        <v>0</v>
      </c>
      <c r="J45" s="18">
        <f t="shared" si="18"/>
        <v>0</v>
      </c>
      <c r="K45" s="18">
        <f t="shared" ref="K45:L45" si="19">K40-K44</f>
        <v>0</v>
      </c>
      <c r="L45" s="18">
        <f t="shared" si="19"/>
        <v>0</v>
      </c>
    </row>
    <row r="46" spans="1:12" x14ac:dyDescent="0.25">
      <c r="A46" s="44"/>
      <c r="B46" s="27" t="s">
        <v>134</v>
      </c>
      <c r="C46" s="27"/>
      <c r="D46" s="29" t="str">
        <f>IF(D40-D44&gt;0,D40-D44,"")</f>
        <v/>
      </c>
      <c r="E46" s="29" t="str">
        <f t="shared" ref="E46:J46" si="20">IF(E40-E44&gt;0,E40-E44,"")</f>
        <v/>
      </c>
      <c r="F46" s="29" t="str">
        <f t="shared" si="20"/>
        <v/>
      </c>
      <c r="G46" s="29" t="str">
        <f t="shared" si="20"/>
        <v/>
      </c>
      <c r="H46" s="29" t="str">
        <f t="shared" si="20"/>
        <v/>
      </c>
      <c r="I46" s="29" t="str">
        <f t="shared" si="20"/>
        <v/>
      </c>
      <c r="J46" s="29" t="str">
        <f t="shared" si="20"/>
        <v/>
      </c>
      <c r="K46" s="29" t="str">
        <f t="shared" ref="K46:L46" si="21">IF(K40-K44&gt;0,K40-K44,"")</f>
        <v/>
      </c>
      <c r="L46" s="29" t="str">
        <f t="shared" si="21"/>
        <v/>
      </c>
    </row>
    <row r="47" spans="1:12" x14ac:dyDescent="0.25">
      <c r="A47" s="44"/>
      <c r="B47" s="27" t="s">
        <v>135</v>
      </c>
      <c r="C47" s="27"/>
      <c r="D47" s="29" t="str">
        <f>IF(D40-D44&lt;0,-D40+D44,"")</f>
        <v/>
      </c>
      <c r="E47" s="29" t="str">
        <f t="shared" ref="E47:J47" si="22">IF(E40-E44&lt;0,-E40+E44,"")</f>
        <v/>
      </c>
      <c r="F47" s="29" t="str">
        <f t="shared" si="22"/>
        <v/>
      </c>
      <c r="G47" s="29" t="str">
        <f t="shared" si="22"/>
        <v/>
      </c>
      <c r="H47" s="29" t="str">
        <f t="shared" si="22"/>
        <v/>
      </c>
      <c r="I47" s="29" t="str">
        <f t="shared" si="22"/>
        <v/>
      </c>
      <c r="J47" s="29" t="str">
        <f t="shared" si="22"/>
        <v/>
      </c>
      <c r="K47" s="29" t="str">
        <f t="shared" ref="K47:L47" si="23">IF(K40-K44&lt;0,-K40+K44,"")</f>
        <v/>
      </c>
      <c r="L47" s="29" t="str">
        <f t="shared" si="23"/>
        <v/>
      </c>
    </row>
    <row r="48" spans="1:12" x14ac:dyDescent="0.25">
      <c r="A48" s="44"/>
      <c r="B48" s="5" t="s">
        <v>136</v>
      </c>
      <c r="C48" s="5"/>
      <c r="D48" s="18">
        <f>D33+D45</f>
        <v>0</v>
      </c>
      <c r="E48" s="18">
        <f t="shared" ref="E48:J48" si="24">E33+E45</f>
        <v>0</v>
      </c>
      <c r="F48" s="18">
        <f t="shared" si="24"/>
        <v>0</v>
      </c>
      <c r="G48" s="18">
        <f t="shared" si="24"/>
        <v>0</v>
      </c>
      <c r="H48" s="18">
        <f t="shared" si="24"/>
        <v>0</v>
      </c>
      <c r="I48" s="18">
        <f t="shared" si="24"/>
        <v>0</v>
      </c>
      <c r="J48" s="18">
        <f t="shared" si="24"/>
        <v>0</v>
      </c>
      <c r="K48" s="18">
        <f t="shared" ref="K48:L48" si="25">K33+K45</f>
        <v>0</v>
      </c>
      <c r="L48" s="18">
        <f t="shared" si="25"/>
        <v>0</v>
      </c>
    </row>
    <row r="49" spans="1:12" x14ac:dyDescent="0.25">
      <c r="A49" s="44"/>
      <c r="B49" s="27" t="s">
        <v>137</v>
      </c>
      <c r="C49" s="27"/>
      <c r="D49" s="29" t="str">
        <f>IF(D33+D45&gt;0,D33+D45,"")</f>
        <v/>
      </c>
      <c r="E49" s="29" t="str">
        <f t="shared" ref="E49:J49" si="26">IF(E33+E45&gt;0,E33+E45,"")</f>
        <v/>
      </c>
      <c r="F49" s="29" t="str">
        <f t="shared" si="26"/>
        <v/>
      </c>
      <c r="G49" s="29" t="str">
        <f t="shared" si="26"/>
        <v/>
      </c>
      <c r="H49" s="29" t="str">
        <f t="shared" si="26"/>
        <v/>
      </c>
      <c r="I49" s="29" t="str">
        <f t="shared" si="26"/>
        <v/>
      </c>
      <c r="J49" s="29" t="str">
        <f t="shared" si="26"/>
        <v/>
      </c>
      <c r="K49" s="29" t="str">
        <f t="shared" ref="K49:L49" si="27">IF(K33+K45&gt;0,K33+K45,"")</f>
        <v/>
      </c>
      <c r="L49" s="29" t="str">
        <f t="shared" si="27"/>
        <v/>
      </c>
    </row>
    <row r="50" spans="1:12" x14ac:dyDescent="0.25">
      <c r="A50" s="44"/>
      <c r="B50" s="27" t="s">
        <v>138</v>
      </c>
      <c r="C50" s="27"/>
      <c r="D50" s="29" t="str">
        <f>IF(D33+D45&lt;0,-D33-D45,"")</f>
        <v/>
      </c>
      <c r="E50" s="29" t="str">
        <f t="shared" ref="E50:J50" si="28">IF(E33+E45&lt;0,-E33-E45,"")</f>
        <v/>
      </c>
      <c r="F50" s="30" t="str">
        <f t="shared" si="28"/>
        <v/>
      </c>
      <c r="G50" s="29" t="str">
        <f t="shared" si="28"/>
        <v/>
      </c>
      <c r="H50" s="29" t="str">
        <f t="shared" si="28"/>
        <v/>
      </c>
      <c r="I50" s="29" t="str">
        <f t="shared" si="28"/>
        <v/>
      </c>
      <c r="J50" s="29" t="str">
        <f t="shared" si="28"/>
        <v/>
      </c>
      <c r="K50" s="29" t="str">
        <f t="shared" ref="K50:L50" si="29">IF(K33+K45&lt;0,-K33-K45,"")</f>
        <v/>
      </c>
      <c r="L50" s="29" t="str">
        <f t="shared" si="29"/>
        <v/>
      </c>
    </row>
    <row r="51" spans="1:12" x14ac:dyDescent="0.25">
      <c r="A51" s="44"/>
      <c r="B51" s="5" t="s">
        <v>139</v>
      </c>
      <c r="C51" s="5"/>
      <c r="D51" s="31">
        <v>0</v>
      </c>
      <c r="E51" s="31">
        <v>0</v>
      </c>
      <c r="F51" s="32">
        <v>0</v>
      </c>
      <c r="G51" s="32">
        <v>0</v>
      </c>
      <c r="H51" s="32">
        <v>0</v>
      </c>
      <c r="I51" s="32">
        <v>0</v>
      </c>
      <c r="J51" s="32">
        <v>0</v>
      </c>
      <c r="K51" s="32">
        <v>0</v>
      </c>
      <c r="L51" s="32">
        <v>0</v>
      </c>
    </row>
    <row r="52" spans="1:12" x14ac:dyDescent="0.25">
      <c r="A52" s="44"/>
      <c r="B52" s="5" t="s">
        <v>140</v>
      </c>
      <c r="C52" s="5"/>
      <c r="D52" s="31">
        <v>0</v>
      </c>
      <c r="E52" s="31">
        <v>0</v>
      </c>
      <c r="F52" s="32">
        <v>0</v>
      </c>
      <c r="G52" s="32">
        <v>0</v>
      </c>
      <c r="H52" s="32">
        <v>0</v>
      </c>
      <c r="I52" s="32">
        <v>0</v>
      </c>
      <c r="J52" s="32">
        <v>0</v>
      </c>
      <c r="K52" s="32">
        <v>0</v>
      </c>
      <c r="L52" s="32">
        <v>0</v>
      </c>
    </row>
    <row r="53" spans="1:12" x14ac:dyDescent="0.25">
      <c r="A53" s="44"/>
      <c r="B53" s="5" t="s">
        <v>141</v>
      </c>
      <c r="C53" s="5"/>
      <c r="D53" s="18">
        <f t="shared" ref="D53:J53" si="30">D51-D52</f>
        <v>0</v>
      </c>
      <c r="E53" s="18">
        <f t="shared" si="30"/>
        <v>0</v>
      </c>
      <c r="F53" s="32">
        <f t="shared" si="30"/>
        <v>0</v>
      </c>
      <c r="G53" s="32">
        <f t="shared" si="30"/>
        <v>0</v>
      </c>
      <c r="H53" s="32">
        <f t="shared" si="30"/>
        <v>0</v>
      </c>
      <c r="I53" s="32">
        <f t="shared" si="30"/>
        <v>0</v>
      </c>
      <c r="J53" s="32">
        <f t="shared" si="30"/>
        <v>0</v>
      </c>
      <c r="K53" s="32">
        <f t="shared" ref="K53:L53" si="31">K51-K52</f>
        <v>0</v>
      </c>
      <c r="L53" s="32">
        <f t="shared" si="31"/>
        <v>0</v>
      </c>
    </row>
    <row r="54" spans="1:12" x14ac:dyDescent="0.25">
      <c r="A54" s="44"/>
      <c r="B54" s="27" t="s">
        <v>142</v>
      </c>
      <c r="C54" s="27"/>
      <c r="D54" s="29" t="str">
        <f t="shared" ref="D54:J54" si="32">IF(D51-D52&gt;0,D51-D52,"")</f>
        <v/>
      </c>
      <c r="E54" s="29" t="str">
        <f t="shared" si="32"/>
        <v/>
      </c>
      <c r="F54" s="29" t="str">
        <f t="shared" si="32"/>
        <v/>
      </c>
      <c r="G54" s="29" t="str">
        <f t="shared" si="32"/>
        <v/>
      </c>
      <c r="H54" s="29" t="str">
        <f t="shared" si="32"/>
        <v/>
      </c>
      <c r="I54" s="29" t="str">
        <f t="shared" si="32"/>
        <v/>
      </c>
      <c r="J54" s="29" t="str">
        <f t="shared" si="32"/>
        <v/>
      </c>
      <c r="K54" s="29" t="str">
        <f t="shared" ref="K54:L54" si="33">IF(K51-K52&gt;0,K51-K52,"")</f>
        <v/>
      </c>
      <c r="L54" s="29" t="str">
        <f t="shared" si="33"/>
        <v/>
      </c>
    </row>
    <row r="55" spans="1:12" x14ac:dyDescent="0.25">
      <c r="A55" s="44"/>
      <c r="B55" s="27" t="s">
        <v>143</v>
      </c>
      <c r="C55" s="27"/>
      <c r="D55" s="29" t="str">
        <f t="shared" ref="D55:J55" si="34">IF(D51-D52&lt;0,-D51+D52,"")</f>
        <v/>
      </c>
      <c r="E55" s="29" t="str">
        <f t="shared" si="34"/>
        <v/>
      </c>
      <c r="F55" s="29" t="str">
        <f t="shared" si="34"/>
        <v/>
      </c>
      <c r="G55" s="29" t="str">
        <f t="shared" si="34"/>
        <v/>
      </c>
      <c r="H55" s="29" t="str">
        <f t="shared" si="34"/>
        <v/>
      </c>
      <c r="I55" s="29" t="str">
        <f t="shared" si="34"/>
        <v/>
      </c>
      <c r="J55" s="29" t="str">
        <f t="shared" si="34"/>
        <v/>
      </c>
      <c r="K55" s="29" t="str">
        <f t="shared" ref="K55:L55" si="35">IF(K51-K52&lt;0,-K51+K52,"")</f>
        <v/>
      </c>
      <c r="L55" s="29" t="str">
        <f t="shared" si="35"/>
        <v/>
      </c>
    </row>
    <row r="56" spans="1:12" x14ac:dyDescent="0.25">
      <c r="A56" s="44"/>
      <c r="B56" s="5" t="s">
        <v>144</v>
      </c>
      <c r="C56" s="5"/>
      <c r="D56" s="18">
        <f>D19+D40+D51</f>
        <v>0</v>
      </c>
      <c r="E56" s="18">
        <f t="shared" ref="E56:J56" si="36">E19+E40+E51</f>
        <v>0</v>
      </c>
      <c r="F56" s="18">
        <f t="shared" si="36"/>
        <v>0</v>
      </c>
      <c r="G56" s="18">
        <f t="shared" si="36"/>
        <v>0</v>
      </c>
      <c r="H56" s="18">
        <f t="shared" si="36"/>
        <v>0</v>
      </c>
      <c r="I56" s="18">
        <f t="shared" si="36"/>
        <v>0</v>
      </c>
      <c r="J56" s="18">
        <f t="shared" si="36"/>
        <v>0</v>
      </c>
      <c r="K56" s="18">
        <f t="shared" ref="K56:L56" si="37">K19+K40+K51</f>
        <v>0</v>
      </c>
      <c r="L56" s="18">
        <f t="shared" si="37"/>
        <v>0</v>
      </c>
    </row>
    <row r="57" spans="1:12" x14ac:dyDescent="0.25">
      <c r="A57" s="44"/>
      <c r="B57" s="5" t="s">
        <v>145</v>
      </c>
      <c r="C57" s="5"/>
      <c r="D57" s="18">
        <f>D32+D44+D52</f>
        <v>0</v>
      </c>
      <c r="E57" s="18">
        <f t="shared" ref="E57:J57" si="38">E32+E44+E52</f>
        <v>0</v>
      </c>
      <c r="F57" s="18">
        <f t="shared" si="38"/>
        <v>0</v>
      </c>
      <c r="G57" s="18">
        <f t="shared" si="38"/>
        <v>0</v>
      </c>
      <c r="H57" s="18">
        <f t="shared" si="38"/>
        <v>0</v>
      </c>
      <c r="I57" s="18">
        <f t="shared" si="38"/>
        <v>0</v>
      </c>
      <c r="J57" s="18">
        <f t="shared" si="38"/>
        <v>0</v>
      </c>
      <c r="K57" s="18">
        <f t="shared" ref="K57:L57" si="39">K32+K44+K52</f>
        <v>0</v>
      </c>
      <c r="L57" s="18">
        <f t="shared" si="39"/>
        <v>0</v>
      </c>
    </row>
    <row r="58" spans="1:12" x14ac:dyDescent="0.25">
      <c r="A58" s="44"/>
      <c r="B58" s="5" t="s">
        <v>146</v>
      </c>
      <c r="C58" s="5"/>
      <c r="D58" s="18">
        <f>D56-D57</f>
        <v>0</v>
      </c>
      <c r="E58" s="18">
        <f t="shared" ref="E58:J58" si="40">E56-E57</f>
        <v>0</v>
      </c>
      <c r="F58" s="18">
        <f t="shared" si="40"/>
        <v>0</v>
      </c>
      <c r="G58" s="18">
        <f t="shared" si="40"/>
        <v>0</v>
      </c>
      <c r="H58" s="18">
        <f t="shared" si="40"/>
        <v>0</v>
      </c>
      <c r="I58" s="18">
        <f t="shared" si="40"/>
        <v>0</v>
      </c>
      <c r="J58" s="18">
        <f t="shared" si="40"/>
        <v>0</v>
      </c>
      <c r="K58" s="18">
        <f t="shared" ref="K58:L58" si="41">K56-K57</f>
        <v>0</v>
      </c>
      <c r="L58" s="18">
        <f t="shared" si="41"/>
        <v>0</v>
      </c>
    </row>
    <row r="59" spans="1:12" x14ac:dyDescent="0.25">
      <c r="A59" s="44"/>
      <c r="B59" s="27" t="s">
        <v>147</v>
      </c>
      <c r="C59" s="27"/>
      <c r="D59" s="29" t="str">
        <f>IF(D56-D57&gt;0,D56-D57,"")</f>
        <v/>
      </c>
      <c r="E59" s="29" t="str">
        <f t="shared" ref="E59:J59" si="42">IF(E56-E57&gt;0,E56-E57,"")</f>
        <v/>
      </c>
      <c r="F59" s="29" t="str">
        <f t="shared" si="42"/>
        <v/>
      </c>
      <c r="G59" s="29" t="str">
        <f t="shared" si="42"/>
        <v/>
      </c>
      <c r="H59" s="29" t="str">
        <f t="shared" si="42"/>
        <v/>
      </c>
      <c r="I59" s="29" t="str">
        <f t="shared" si="42"/>
        <v/>
      </c>
      <c r="J59" s="29" t="str">
        <f t="shared" si="42"/>
        <v/>
      </c>
      <c r="K59" s="29" t="str">
        <f t="shared" ref="K59:L59" si="43">IF(K56-K57&gt;0,K56-K57,"")</f>
        <v/>
      </c>
      <c r="L59" s="29" t="str">
        <f t="shared" si="43"/>
        <v/>
      </c>
    </row>
    <row r="60" spans="1:12" x14ac:dyDescent="0.25">
      <c r="A60" s="44"/>
      <c r="B60" s="27" t="s">
        <v>148</v>
      </c>
      <c r="C60" s="27"/>
      <c r="D60" s="29" t="str">
        <f>IF(D56-D57&lt;0,-D56+D57,"")</f>
        <v/>
      </c>
      <c r="E60" s="29" t="str">
        <f t="shared" ref="E60:J60" si="44">IF(E56-E57&lt;0,-E56+E57,"")</f>
        <v/>
      </c>
      <c r="F60" s="29" t="str">
        <f t="shared" si="44"/>
        <v/>
      </c>
      <c r="G60" s="29" t="str">
        <f t="shared" si="44"/>
        <v/>
      </c>
      <c r="H60" s="29" t="str">
        <f t="shared" si="44"/>
        <v/>
      </c>
      <c r="I60" s="29" t="str">
        <f t="shared" si="44"/>
        <v/>
      </c>
      <c r="J60" s="29" t="str">
        <f t="shared" si="44"/>
        <v/>
      </c>
      <c r="K60" s="29" t="str">
        <f t="shared" ref="K60:L60" si="45">IF(K56-K57&lt;0,-K56+K57,"")</f>
        <v/>
      </c>
      <c r="L60" s="29" t="str">
        <f t="shared" si="45"/>
        <v/>
      </c>
    </row>
    <row r="61" spans="1:12" x14ac:dyDescent="0.25">
      <c r="A61" s="44"/>
      <c r="B61" s="27" t="s">
        <v>149</v>
      </c>
      <c r="C61" s="27"/>
      <c r="D61" s="25">
        <v>0</v>
      </c>
      <c r="E61" s="25">
        <v>0</v>
      </c>
      <c r="F61" s="25">
        <v>0</v>
      </c>
      <c r="G61" s="25">
        <v>0</v>
      </c>
      <c r="H61" s="25">
        <v>0</v>
      </c>
      <c r="I61" s="25">
        <v>0</v>
      </c>
      <c r="J61" s="25">
        <v>0</v>
      </c>
      <c r="K61" s="25">
        <v>0</v>
      </c>
      <c r="L61" s="25">
        <v>0</v>
      </c>
    </row>
    <row r="62" spans="1:12" ht="25.5" x14ac:dyDescent="0.25">
      <c r="A62" s="44"/>
      <c r="B62" s="27" t="s">
        <v>150</v>
      </c>
      <c r="C62" s="27"/>
      <c r="D62" s="25">
        <v>0</v>
      </c>
      <c r="E62" s="25">
        <v>0</v>
      </c>
      <c r="F62" s="25">
        <v>0</v>
      </c>
      <c r="G62" s="25">
        <v>0</v>
      </c>
      <c r="H62" s="25">
        <v>0</v>
      </c>
      <c r="I62" s="25">
        <v>0</v>
      </c>
      <c r="J62" s="25">
        <v>0</v>
      </c>
      <c r="K62" s="25">
        <v>0</v>
      </c>
      <c r="L62" s="25">
        <v>0</v>
      </c>
    </row>
    <row r="63" spans="1:12" x14ac:dyDescent="0.25">
      <c r="A63" s="44"/>
      <c r="B63" s="5" t="s">
        <v>151</v>
      </c>
      <c r="C63" s="5"/>
      <c r="D63" s="18">
        <f>D58-D61-D62</f>
        <v>0</v>
      </c>
      <c r="E63" s="18">
        <f t="shared" ref="E63:J63" si="46">E58-E61-E62</f>
        <v>0</v>
      </c>
      <c r="F63" s="18">
        <f t="shared" si="46"/>
        <v>0</v>
      </c>
      <c r="G63" s="18">
        <f t="shared" si="46"/>
        <v>0</v>
      </c>
      <c r="H63" s="18">
        <f t="shared" si="46"/>
        <v>0</v>
      </c>
      <c r="I63" s="18">
        <f t="shared" si="46"/>
        <v>0</v>
      </c>
      <c r="J63" s="18">
        <f t="shared" si="46"/>
        <v>0</v>
      </c>
      <c r="K63" s="18">
        <f t="shared" ref="K63:L63" si="47">K58-K61-K62</f>
        <v>0</v>
      </c>
      <c r="L63" s="18">
        <f t="shared" si="47"/>
        <v>0</v>
      </c>
    </row>
    <row r="64" spans="1:12" x14ac:dyDescent="0.25">
      <c r="A64" s="44"/>
      <c r="B64" s="27" t="s">
        <v>152</v>
      </c>
      <c r="C64" s="27"/>
      <c r="D64" s="29">
        <f>IF(D63&gt;=0,D63,"")</f>
        <v>0</v>
      </c>
      <c r="E64" s="29">
        <f t="shared" ref="E64:J64" si="48">IF(E63&gt;=0,E63,"")</f>
        <v>0</v>
      </c>
      <c r="F64" s="29">
        <f t="shared" si="48"/>
        <v>0</v>
      </c>
      <c r="G64" s="29">
        <f t="shared" si="48"/>
        <v>0</v>
      </c>
      <c r="H64" s="29">
        <f t="shared" si="48"/>
        <v>0</v>
      </c>
      <c r="I64" s="29">
        <f t="shared" si="48"/>
        <v>0</v>
      </c>
      <c r="J64" s="29">
        <f t="shared" si="48"/>
        <v>0</v>
      </c>
      <c r="K64" s="29">
        <f t="shared" ref="K64:L64" si="49">IF(K63&gt;=0,K63,"")</f>
        <v>0</v>
      </c>
      <c r="L64" s="29">
        <f t="shared" si="49"/>
        <v>0</v>
      </c>
    </row>
    <row r="65" spans="1:12" x14ac:dyDescent="0.25">
      <c r="A65" s="44"/>
      <c r="B65" s="27" t="s">
        <v>153</v>
      </c>
      <c r="C65" s="27"/>
      <c r="D65" s="29" t="str">
        <f>IF(D63&lt;0,-D63,"")</f>
        <v/>
      </c>
      <c r="E65" s="29" t="str">
        <f t="shared" ref="E65:J65" si="50">IF(E63&lt;0,-E63,"")</f>
        <v/>
      </c>
      <c r="F65" s="29" t="str">
        <f t="shared" si="50"/>
        <v/>
      </c>
      <c r="G65" s="29" t="str">
        <f t="shared" si="50"/>
        <v/>
      </c>
      <c r="H65" s="29" t="str">
        <f t="shared" si="50"/>
        <v/>
      </c>
      <c r="I65" s="29" t="str">
        <f t="shared" si="50"/>
        <v/>
      </c>
      <c r="J65" s="29" t="str">
        <f t="shared" si="50"/>
        <v/>
      </c>
      <c r="K65" s="29" t="str">
        <f t="shared" ref="K65:L65" si="51">IF(K63&lt;0,-K63,"")</f>
        <v/>
      </c>
      <c r="L65" s="29" t="str">
        <f t="shared" si="51"/>
        <v/>
      </c>
    </row>
    <row r="66" spans="1:12" x14ac:dyDescent="0.25">
      <c r="A66" s="44"/>
      <c r="B66" s="44"/>
      <c r="C66" s="44"/>
      <c r="D66" s="44"/>
      <c r="E66" s="44"/>
      <c r="F66" s="44"/>
      <c r="G66" s="44"/>
      <c r="H66" s="44"/>
      <c r="I66" s="44"/>
      <c r="J66" s="44"/>
      <c r="K66" s="44"/>
      <c r="L66" s="44"/>
    </row>
    <row r="67" spans="1:12" x14ac:dyDescent="0.25">
      <c r="A67" s="44"/>
      <c r="B67" s="27" t="s">
        <v>178</v>
      </c>
      <c r="C67" s="27"/>
      <c r="D67" s="27"/>
      <c r="E67" s="27">
        <v>0</v>
      </c>
      <c r="F67" s="27"/>
      <c r="G67" s="27"/>
      <c r="H67" s="27"/>
      <c r="I67" s="27">
        <v>0</v>
      </c>
      <c r="J67" s="27">
        <v>0</v>
      </c>
      <c r="K67" s="27">
        <v>1</v>
      </c>
      <c r="L67" s="27">
        <v>2</v>
      </c>
    </row>
    <row r="68" spans="1:12" x14ac:dyDescent="0.25">
      <c r="A68" s="44"/>
      <c r="B68" s="27"/>
      <c r="C68" s="44"/>
      <c r="D68" s="44"/>
      <c r="E68" s="44"/>
      <c r="F68" s="44"/>
      <c r="G68" s="44"/>
      <c r="H68" s="44"/>
      <c r="I68" s="44"/>
      <c r="J68" s="44"/>
      <c r="K68" s="44"/>
      <c r="L68" s="44"/>
    </row>
  </sheetData>
  <mergeCells count="3">
    <mergeCell ref="B4:F4"/>
    <mergeCell ref="G4:L4"/>
    <mergeCell ref="G5:L5"/>
  </mergeCells>
  <pageMargins left="0.7" right="0.7" top="0.75" bottom="0.75" header="0.3" footer="0.3"/>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3:H29"/>
  <sheetViews>
    <sheetView workbookViewId="0">
      <selection activeCell="H33" sqref="H33"/>
    </sheetView>
  </sheetViews>
  <sheetFormatPr defaultRowHeight="15" x14ac:dyDescent="0.25"/>
  <cols>
    <col min="3" max="3" width="12.42578125" customWidth="1"/>
    <col min="4" max="4" width="12.140625" customWidth="1"/>
    <col min="5" max="5" width="14.42578125" customWidth="1"/>
    <col min="6" max="6" width="19.5703125" customWidth="1"/>
    <col min="7" max="7" width="13.85546875" customWidth="1"/>
    <col min="8" max="8" width="31.7109375" customWidth="1"/>
  </cols>
  <sheetData>
    <row r="3" spans="3:8" x14ac:dyDescent="0.25">
      <c r="C3" s="67" t="s">
        <v>177</v>
      </c>
      <c r="D3" s="67"/>
      <c r="E3" s="67"/>
      <c r="F3" s="67"/>
      <c r="G3" s="67"/>
      <c r="H3" s="67"/>
    </row>
    <row r="4" spans="3:8" x14ac:dyDescent="0.25">
      <c r="C4" s="33"/>
      <c r="D4" s="33"/>
      <c r="E4" s="33"/>
      <c r="F4" s="33"/>
      <c r="G4" s="33"/>
      <c r="H4" s="33"/>
    </row>
    <row r="5" spans="3:8" x14ac:dyDescent="0.25">
      <c r="C5" s="68" t="s">
        <v>154</v>
      </c>
      <c r="D5" s="68"/>
      <c r="E5" s="68"/>
      <c r="F5" s="68"/>
      <c r="G5" s="68"/>
      <c r="H5" s="68"/>
    </row>
    <row r="6" spans="3:8" x14ac:dyDescent="0.25">
      <c r="C6" s="68" t="s">
        <v>155</v>
      </c>
      <c r="D6" s="68"/>
      <c r="E6" s="68"/>
      <c r="F6" s="68"/>
      <c r="G6" s="68"/>
      <c r="H6" s="68"/>
    </row>
    <row r="7" spans="3:8" x14ac:dyDescent="0.25">
      <c r="C7" s="34"/>
      <c r="D7" s="34"/>
      <c r="E7" s="34"/>
      <c r="F7" s="34"/>
      <c r="G7" s="34"/>
      <c r="H7" s="34"/>
    </row>
    <row r="8" spans="3:8" x14ac:dyDescent="0.25">
      <c r="C8" s="69" t="s">
        <v>156</v>
      </c>
      <c r="D8" s="69"/>
      <c r="E8" s="69"/>
      <c r="F8" s="69"/>
      <c r="G8" s="69"/>
      <c r="H8" s="69"/>
    </row>
    <row r="9" spans="3:8" x14ac:dyDescent="0.25">
      <c r="C9" s="35"/>
      <c r="D9" s="35"/>
      <c r="E9" s="35"/>
      <c r="F9" s="35"/>
      <c r="G9" s="35"/>
      <c r="H9" s="35"/>
    </row>
    <row r="10" spans="3:8" x14ac:dyDescent="0.25">
      <c r="C10" s="36" t="s">
        <v>157</v>
      </c>
      <c r="D10" s="70" t="s">
        <v>175</v>
      </c>
      <c r="E10" s="70"/>
      <c r="F10" s="70"/>
      <c r="G10" s="70"/>
      <c r="H10" s="71"/>
    </row>
    <row r="11" spans="3:8" x14ac:dyDescent="0.25">
      <c r="C11" s="37"/>
      <c r="D11" s="72" t="s">
        <v>158</v>
      </c>
      <c r="E11" s="72"/>
      <c r="F11" s="72"/>
      <c r="G11" s="72"/>
      <c r="H11" s="73"/>
    </row>
    <row r="12" spans="3:8" x14ac:dyDescent="0.25">
      <c r="C12" s="37"/>
      <c r="D12" s="66" t="s">
        <v>159</v>
      </c>
      <c r="E12" s="66"/>
      <c r="F12" s="66"/>
      <c r="G12" s="66"/>
      <c r="H12" s="38">
        <f>'1- Bilant'!E93</f>
        <v>0</v>
      </c>
    </row>
    <row r="13" spans="3:8" x14ac:dyDescent="0.25">
      <c r="C13" s="37"/>
      <c r="D13" s="66" t="s">
        <v>160</v>
      </c>
      <c r="E13" s="66"/>
      <c r="F13" s="66"/>
      <c r="G13" s="66"/>
      <c r="H13" s="38">
        <f>'1- Bilant'!E96</f>
        <v>0</v>
      </c>
    </row>
    <row r="14" spans="3:8" x14ac:dyDescent="0.25">
      <c r="C14" s="37"/>
      <c r="D14" s="74" t="s">
        <v>161</v>
      </c>
      <c r="E14" s="74"/>
      <c r="F14" s="74"/>
      <c r="G14" s="74"/>
      <c r="H14" s="39">
        <f>H12+H13</f>
        <v>0</v>
      </c>
    </row>
    <row r="15" spans="3:8" x14ac:dyDescent="0.25">
      <c r="C15" s="37"/>
      <c r="D15" s="74" t="s">
        <v>162</v>
      </c>
      <c r="E15" s="74"/>
      <c r="F15" s="74"/>
      <c r="G15" s="74"/>
      <c r="H15" s="75"/>
    </row>
    <row r="16" spans="3:8" x14ac:dyDescent="0.25">
      <c r="C16" s="37"/>
      <c r="D16" s="76" t="s">
        <v>176</v>
      </c>
      <c r="E16" s="76"/>
      <c r="F16" s="76"/>
      <c r="G16" s="76"/>
      <c r="H16" s="77"/>
    </row>
    <row r="17" spans="3:8" x14ac:dyDescent="0.25">
      <c r="C17" s="37"/>
      <c r="D17" s="66" t="s">
        <v>163</v>
      </c>
      <c r="E17" s="66"/>
      <c r="F17" s="66"/>
      <c r="G17" s="66"/>
      <c r="H17" s="38">
        <f>'1- Bilant'!E80</f>
        <v>0</v>
      </c>
    </row>
    <row r="18" spans="3:8" x14ac:dyDescent="0.25">
      <c r="C18" s="37"/>
      <c r="D18" s="66" t="s">
        <v>164</v>
      </c>
      <c r="E18" s="66"/>
      <c r="F18" s="66"/>
      <c r="G18" s="66"/>
      <c r="H18" s="38">
        <f>'1- Bilant'!E85</f>
        <v>0</v>
      </c>
    </row>
    <row r="19" spans="3:8" x14ac:dyDescent="0.25">
      <c r="C19" s="37"/>
      <c r="D19" s="66" t="s">
        <v>165</v>
      </c>
      <c r="E19" s="66"/>
      <c r="F19" s="66"/>
      <c r="G19" s="66"/>
      <c r="H19" s="38">
        <f>'1- Bilant'!E86</f>
        <v>0</v>
      </c>
    </row>
    <row r="20" spans="3:8" x14ac:dyDescent="0.25">
      <c r="C20" s="37"/>
      <c r="D20" s="66" t="s">
        <v>166</v>
      </c>
      <c r="E20" s="66"/>
      <c r="F20" s="66"/>
      <c r="G20" s="66"/>
      <c r="H20" s="38">
        <f>'1- Bilant'!E89</f>
        <v>0</v>
      </c>
    </row>
    <row r="21" spans="3:8" x14ac:dyDescent="0.25">
      <c r="C21" s="37"/>
      <c r="D21" s="78" t="s">
        <v>167</v>
      </c>
      <c r="E21" s="78"/>
      <c r="F21" s="78"/>
      <c r="G21" s="78"/>
      <c r="H21" s="39">
        <f>H14+SUM(H18:H20)</f>
        <v>0</v>
      </c>
    </row>
    <row r="22" spans="3:8" x14ac:dyDescent="0.25">
      <c r="C22" s="37"/>
      <c r="D22" s="79" t="s">
        <v>168</v>
      </c>
      <c r="E22" s="79"/>
      <c r="F22" s="79"/>
      <c r="G22" s="79"/>
      <c r="H22" s="80"/>
    </row>
    <row r="23" spans="3:8" x14ac:dyDescent="0.25">
      <c r="C23" s="37"/>
      <c r="D23" s="40" t="s">
        <v>169</v>
      </c>
      <c r="E23" s="81" t="str">
        <f>CONCATENATE("Solicitantul ",IF(H14&gt;=0,"nu ",IF(H21&gt;=0,"nu ", IF(ABS(H21)&gt;H17/2,"","nu "))),"se încadrează în categoria întreprinderilor în dificultate")</f>
        <v>Solicitantul nu se încadrează în categoria întreprinderilor în dificultate</v>
      </c>
      <c r="F23" s="81"/>
      <c r="G23" s="81"/>
      <c r="H23" s="82"/>
    </row>
    <row r="24" spans="3:8" x14ac:dyDescent="0.25">
      <c r="C24" s="37"/>
      <c r="D24" s="41"/>
      <c r="E24" s="41"/>
      <c r="F24" s="41"/>
      <c r="G24" s="41"/>
      <c r="H24" s="42"/>
    </row>
    <row r="25" spans="3:8" x14ac:dyDescent="0.25">
      <c r="C25" s="43" t="s">
        <v>170</v>
      </c>
      <c r="D25" s="70" t="s">
        <v>171</v>
      </c>
      <c r="E25" s="70"/>
      <c r="F25" s="70"/>
      <c r="G25" s="70"/>
      <c r="H25" s="70"/>
    </row>
    <row r="26" spans="3:8" x14ac:dyDescent="0.25">
      <c r="C26" s="43" t="s">
        <v>172</v>
      </c>
      <c r="D26" s="70" t="s">
        <v>173</v>
      </c>
      <c r="E26" s="70"/>
      <c r="F26" s="70"/>
      <c r="G26" s="70"/>
      <c r="H26" s="70"/>
    </row>
    <row r="27" spans="3:8" x14ac:dyDescent="0.25">
      <c r="C27" s="35"/>
      <c r="D27" s="35"/>
      <c r="E27" s="35"/>
      <c r="F27" s="35"/>
      <c r="G27" s="35"/>
      <c r="H27" s="35"/>
    </row>
    <row r="28" spans="3:8" x14ac:dyDescent="0.25">
      <c r="C28" s="35"/>
      <c r="D28" s="35"/>
      <c r="E28" s="35"/>
      <c r="F28" s="35"/>
      <c r="G28" s="35"/>
      <c r="H28" s="35"/>
    </row>
    <row r="29" spans="3:8" x14ac:dyDescent="0.25">
      <c r="C29" s="68" t="s">
        <v>174</v>
      </c>
      <c r="D29" s="68"/>
      <c r="E29" s="68"/>
      <c r="F29" s="68"/>
      <c r="G29" s="68"/>
      <c r="H29" s="68"/>
    </row>
  </sheetData>
  <mergeCells count="21">
    <mergeCell ref="D25:H25"/>
    <mergeCell ref="D26:H26"/>
    <mergeCell ref="C29:H29"/>
    <mergeCell ref="D18:G18"/>
    <mergeCell ref="D19:G19"/>
    <mergeCell ref="D20:G20"/>
    <mergeCell ref="D21:G21"/>
    <mergeCell ref="D22:H22"/>
    <mergeCell ref="E23:H23"/>
    <mergeCell ref="D17:G17"/>
    <mergeCell ref="C3:H3"/>
    <mergeCell ref="C5:H5"/>
    <mergeCell ref="C6:H6"/>
    <mergeCell ref="C8:H8"/>
    <mergeCell ref="D10:H10"/>
    <mergeCell ref="D11:H11"/>
    <mergeCell ref="D12:G12"/>
    <mergeCell ref="D13:G13"/>
    <mergeCell ref="D14:G14"/>
    <mergeCell ref="D15:H15"/>
    <mergeCell ref="D16:H16"/>
  </mergeCells>
  <pageMargins left="0.7" right="0.7" top="0.75" bottom="0.75" header="0.3" footer="0.3"/>
  <pageSetup paperSize="9" fitToWidth="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workbookViewId="0">
      <selection activeCell="F19" sqref="F19"/>
    </sheetView>
  </sheetViews>
  <sheetFormatPr defaultRowHeight="15" x14ac:dyDescent="0.25"/>
  <cols>
    <col min="2" max="2" width="31.5703125" customWidth="1"/>
    <col min="9" max="9" width="13.140625" customWidth="1"/>
  </cols>
  <sheetData>
    <row r="1" spans="1:12" ht="15.75" thickBot="1" x14ac:dyDescent="0.3">
      <c r="B1" s="45" t="s">
        <v>204</v>
      </c>
      <c r="L1" t="s">
        <v>223</v>
      </c>
    </row>
    <row r="2" spans="1:12" ht="68.25" thickBot="1" x14ac:dyDescent="0.3">
      <c r="B2" s="46" t="s">
        <v>183</v>
      </c>
      <c r="C2" s="47" t="s">
        <v>184</v>
      </c>
      <c r="D2" s="47" t="s">
        <v>185</v>
      </c>
      <c r="E2" s="47" t="s">
        <v>186</v>
      </c>
      <c r="F2" s="47" t="s">
        <v>187</v>
      </c>
      <c r="G2" s="47" t="s">
        <v>188</v>
      </c>
      <c r="H2" s="47" t="s">
        <v>189</v>
      </c>
      <c r="I2" s="47" t="s">
        <v>190</v>
      </c>
      <c r="J2" s="47" t="s">
        <v>191</v>
      </c>
      <c r="K2" s="47" t="s">
        <v>192</v>
      </c>
      <c r="L2" s="47" t="s">
        <v>193</v>
      </c>
    </row>
    <row r="3" spans="1:12" x14ac:dyDescent="0.25">
      <c r="B3" s="83">
        <v>0</v>
      </c>
      <c r="C3" s="83">
        <v>1</v>
      </c>
      <c r="D3" s="83">
        <v>2</v>
      </c>
      <c r="E3" s="83">
        <v>3</v>
      </c>
      <c r="F3" s="83" t="s">
        <v>194</v>
      </c>
      <c r="G3" s="83">
        <v>5</v>
      </c>
      <c r="H3" s="83" t="s">
        <v>195</v>
      </c>
      <c r="I3" s="48" t="s">
        <v>196</v>
      </c>
      <c r="J3" s="83" t="s">
        <v>197</v>
      </c>
      <c r="K3" s="48" t="s">
        <v>198</v>
      </c>
      <c r="L3" s="83" t="s">
        <v>199</v>
      </c>
    </row>
    <row r="4" spans="1:12" x14ac:dyDescent="0.25">
      <c r="B4" s="84"/>
      <c r="C4" s="84"/>
      <c r="D4" s="84"/>
      <c r="E4" s="84"/>
      <c r="F4" s="84"/>
      <c r="G4" s="84"/>
      <c r="H4" s="84"/>
      <c r="I4" s="48" t="s">
        <v>200</v>
      </c>
      <c r="J4" s="84"/>
      <c r="K4" s="48" t="s">
        <v>200</v>
      </c>
      <c r="L4" s="84"/>
    </row>
    <row r="5" spans="1:12" ht="15.75" thickBot="1" x14ac:dyDescent="0.3">
      <c r="B5" s="85"/>
      <c r="C5" s="85"/>
      <c r="D5" s="85"/>
      <c r="E5" s="85"/>
      <c r="F5" s="85"/>
      <c r="G5" s="85"/>
      <c r="H5" s="85"/>
      <c r="I5" s="49" t="s">
        <v>201</v>
      </c>
      <c r="J5" s="85"/>
      <c r="K5" s="49" t="s">
        <v>202</v>
      </c>
      <c r="L5" s="85"/>
    </row>
    <row r="6" spans="1:12" ht="15.75" thickBot="1" x14ac:dyDescent="0.3">
      <c r="B6" s="50" t="s">
        <v>203</v>
      </c>
      <c r="C6" s="51"/>
      <c r="D6" s="51"/>
      <c r="E6" s="51"/>
      <c r="F6" s="51"/>
      <c r="G6" s="51"/>
      <c r="H6" s="51"/>
      <c r="I6" s="51"/>
      <c r="J6" s="51"/>
      <c r="K6" s="51"/>
      <c r="L6" s="51"/>
    </row>
    <row r="7" spans="1:12" ht="15.75" thickBot="1" x14ac:dyDescent="0.3">
      <c r="B7" s="50" t="s">
        <v>203</v>
      </c>
      <c r="C7" s="51"/>
      <c r="D7" s="51"/>
      <c r="E7" s="51"/>
      <c r="F7" s="51"/>
      <c r="G7" s="51"/>
      <c r="H7" s="51"/>
      <c r="I7" s="51"/>
      <c r="J7" s="51"/>
      <c r="K7" s="51"/>
      <c r="L7" s="51"/>
    </row>
    <row r="8" spans="1:12" ht="15.75" thickBot="1" x14ac:dyDescent="0.3">
      <c r="B8" s="50" t="s">
        <v>203</v>
      </c>
      <c r="C8" s="51"/>
      <c r="D8" s="51"/>
      <c r="E8" s="51"/>
      <c r="F8" s="51"/>
      <c r="G8" s="51"/>
      <c r="H8" s="51"/>
      <c r="I8" s="51"/>
      <c r="J8" s="51"/>
      <c r="K8" s="51"/>
      <c r="L8" s="51"/>
    </row>
    <row r="9" spans="1:12" ht="15.75" thickBot="1" x14ac:dyDescent="0.3">
      <c r="B9" s="50" t="s">
        <v>203</v>
      </c>
      <c r="C9" s="51"/>
      <c r="D9" s="51"/>
      <c r="E9" s="51"/>
      <c r="F9" s="51"/>
      <c r="G9" s="51"/>
      <c r="H9" s="51"/>
      <c r="I9" s="51"/>
      <c r="J9" s="51"/>
      <c r="K9" s="51"/>
      <c r="L9" s="51"/>
    </row>
    <row r="10" spans="1:12" ht="15.75" thickBot="1" x14ac:dyDescent="0.3">
      <c r="B10" s="50" t="s">
        <v>203</v>
      </c>
      <c r="C10" s="51"/>
      <c r="D10" s="51"/>
      <c r="E10" s="51"/>
      <c r="F10" s="51"/>
      <c r="G10" s="51"/>
      <c r="H10" s="51"/>
      <c r="I10" s="51"/>
      <c r="J10" s="51"/>
      <c r="K10" s="51"/>
      <c r="L10" s="51"/>
    </row>
    <row r="11" spans="1:12" ht="15.75" thickBot="1" x14ac:dyDescent="0.3">
      <c r="B11" s="52" t="s">
        <v>182</v>
      </c>
      <c r="C11" s="53"/>
      <c r="D11" s="53"/>
      <c r="E11" s="53"/>
      <c r="F11" s="53"/>
      <c r="G11" s="53"/>
      <c r="H11" s="53"/>
      <c r="I11" s="53"/>
      <c r="J11" s="53"/>
      <c r="K11" s="53"/>
      <c r="L11" s="53"/>
    </row>
    <row r="14" spans="1:12" ht="15.75" thickBot="1" x14ac:dyDescent="0.3">
      <c r="A14" s="54"/>
      <c r="B14" s="55" t="s">
        <v>205</v>
      </c>
      <c r="C14" s="54"/>
    </row>
    <row r="15" spans="1:12" ht="15.75" thickBot="1" x14ac:dyDescent="0.3">
      <c r="A15" s="56" t="s">
        <v>206</v>
      </c>
      <c r="B15" s="57" t="s">
        <v>207</v>
      </c>
      <c r="C15" s="57" t="s">
        <v>208</v>
      </c>
    </row>
    <row r="16" spans="1:12" ht="30.75" thickBot="1" x14ac:dyDescent="0.3">
      <c r="A16" s="58" t="s">
        <v>209</v>
      </c>
      <c r="B16" s="59" t="s">
        <v>210</v>
      </c>
      <c r="C16" s="60">
        <f>C17+C18+C19</f>
        <v>0</v>
      </c>
    </row>
    <row r="17" spans="1:3" ht="30.75" thickBot="1" x14ac:dyDescent="0.3">
      <c r="A17" s="61" t="s">
        <v>211</v>
      </c>
      <c r="B17" s="62" t="s">
        <v>212</v>
      </c>
      <c r="C17" s="60"/>
    </row>
    <row r="18" spans="1:3" ht="15.75" thickBot="1" x14ac:dyDescent="0.3">
      <c r="A18" s="61" t="s">
        <v>213</v>
      </c>
      <c r="B18" s="62" t="s">
        <v>214</v>
      </c>
      <c r="C18" s="60"/>
    </row>
    <row r="19" spans="1:3" ht="30.75" thickBot="1" x14ac:dyDescent="0.3">
      <c r="A19" s="61" t="s">
        <v>215</v>
      </c>
      <c r="B19" s="63" t="s">
        <v>216</v>
      </c>
      <c r="C19" s="60"/>
    </row>
    <row r="20" spans="1:3" ht="45.75" thickBot="1" x14ac:dyDescent="0.3">
      <c r="A20" s="58" t="s">
        <v>217</v>
      </c>
      <c r="B20" s="59" t="s">
        <v>218</v>
      </c>
      <c r="C20" s="60">
        <f>0.9*(C19+C18)</f>
        <v>0</v>
      </c>
    </row>
  </sheetData>
  <mergeCells count="9">
    <mergeCell ref="J3:J5"/>
    <mergeCell ref="L3:L5"/>
    <mergeCell ref="B3:B5"/>
    <mergeCell ref="C3:C5"/>
    <mergeCell ref="D3:D5"/>
    <mergeCell ref="E3:E5"/>
    <mergeCell ref="F3:F5"/>
    <mergeCell ref="G3:G5"/>
    <mergeCell ref="H3:H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4"/>
  <sheetViews>
    <sheetView tabSelected="1" workbookViewId="0">
      <selection activeCell="F24" sqref="F24"/>
    </sheetView>
  </sheetViews>
  <sheetFormatPr defaultRowHeight="15" x14ac:dyDescent="0.25"/>
  <cols>
    <col min="1" max="1" width="6.5703125" style="86" bestFit="1" customWidth="1"/>
    <col min="2" max="2" width="73.28515625" style="88" bestFit="1" customWidth="1"/>
    <col min="3" max="3" width="12.140625" style="87" customWidth="1"/>
  </cols>
  <sheetData>
    <row r="2" spans="1:3" x14ac:dyDescent="0.25">
      <c r="A2" s="89" t="s">
        <v>181</v>
      </c>
      <c r="B2" s="91" t="s">
        <v>226</v>
      </c>
      <c r="C2" s="91" t="s">
        <v>227</v>
      </c>
    </row>
    <row r="3" spans="1:3" x14ac:dyDescent="0.25">
      <c r="A3" s="92">
        <v>1</v>
      </c>
      <c r="B3" s="90" t="s">
        <v>228</v>
      </c>
      <c r="C3" s="89" t="s">
        <v>229</v>
      </c>
    </row>
    <row r="4" spans="1:3" ht="17.25" customHeight="1" x14ac:dyDescent="0.25">
      <c r="A4" s="92"/>
      <c r="B4" s="93" t="s">
        <v>239</v>
      </c>
      <c r="C4" s="94"/>
    </row>
    <row r="5" spans="1:3" ht="17.25" customHeight="1" x14ac:dyDescent="0.25">
      <c r="A5" s="92"/>
      <c r="B5" s="93" t="s">
        <v>240</v>
      </c>
      <c r="C5" s="94"/>
    </row>
    <row r="6" spans="1:3" x14ac:dyDescent="0.25">
      <c r="A6" s="92">
        <v>2</v>
      </c>
      <c r="B6" s="90" t="s">
        <v>230</v>
      </c>
      <c r="C6" s="89" t="s">
        <v>229</v>
      </c>
    </row>
    <row r="7" spans="1:3" ht="17.25" customHeight="1" x14ac:dyDescent="0.25">
      <c r="A7" s="92"/>
      <c r="B7" s="93" t="s">
        <v>241</v>
      </c>
      <c r="C7" s="94"/>
    </row>
    <row r="8" spans="1:3" ht="17.25" customHeight="1" x14ac:dyDescent="0.25">
      <c r="A8" s="92"/>
      <c r="B8" s="93" t="s">
        <v>242</v>
      </c>
      <c r="C8" s="94"/>
    </row>
    <row r="9" spans="1:3" x14ac:dyDescent="0.25">
      <c r="A9" s="92">
        <v>3</v>
      </c>
      <c r="B9" s="90" t="s">
        <v>231</v>
      </c>
      <c r="C9" s="89" t="s">
        <v>232</v>
      </c>
    </row>
    <row r="10" spans="1:3" ht="17.25" customHeight="1" x14ac:dyDescent="0.25">
      <c r="A10" s="92"/>
      <c r="B10" s="93" t="s">
        <v>243</v>
      </c>
      <c r="C10" s="94"/>
    </row>
    <row r="11" spans="1:3" ht="17.25" customHeight="1" x14ac:dyDescent="0.25">
      <c r="A11" s="92"/>
      <c r="B11" s="93" t="s">
        <v>244</v>
      </c>
      <c r="C11" s="94"/>
    </row>
    <row r="12" spans="1:3" x14ac:dyDescent="0.25">
      <c r="A12" s="92"/>
      <c r="B12" s="93" t="s">
        <v>245</v>
      </c>
      <c r="C12" s="94"/>
    </row>
    <row r="13" spans="1:3" x14ac:dyDescent="0.25">
      <c r="A13" s="92">
        <v>4</v>
      </c>
      <c r="B13" s="90" t="s">
        <v>233</v>
      </c>
      <c r="C13" s="89" t="s">
        <v>232</v>
      </c>
    </row>
    <row r="14" spans="1:3" ht="17.25" customHeight="1" x14ac:dyDescent="0.25">
      <c r="A14" s="92"/>
      <c r="B14" s="93" t="s">
        <v>246</v>
      </c>
      <c r="C14" s="94"/>
    </row>
    <row r="15" spans="1:3" ht="17.25" customHeight="1" x14ac:dyDescent="0.25">
      <c r="A15" s="92"/>
      <c r="B15" s="95" t="s">
        <v>247</v>
      </c>
      <c r="C15" s="94"/>
    </row>
    <row r="16" spans="1:3" x14ac:dyDescent="0.25">
      <c r="A16" s="92">
        <v>5</v>
      </c>
      <c r="B16" s="90" t="s">
        <v>234</v>
      </c>
      <c r="C16" s="89" t="s">
        <v>229</v>
      </c>
    </row>
    <row r="17" spans="1:3" ht="17.25" customHeight="1" x14ac:dyDescent="0.25">
      <c r="A17" s="92"/>
      <c r="B17" s="93" t="s">
        <v>239</v>
      </c>
      <c r="C17" s="94"/>
    </row>
    <row r="18" spans="1:3" ht="17.25" customHeight="1" x14ac:dyDescent="0.25">
      <c r="A18" s="92"/>
      <c r="B18" s="93" t="s">
        <v>248</v>
      </c>
      <c r="C18" s="94"/>
    </row>
    <row r="19" spans="1:3" ht="27" x14ac:dyDescent="0.25">
      <c r="A19" s="92">
        <v>6</v>
      </c>
      <c r="B19" s="90" t="s">
        <v>235</v>
      </c>
      <c r="C19" s="89" t="s">
        <v>236</v>
      </c>
    </row>
    <row r="20" spans="1:3" x14ac:dyDescent="0.25">
      <c r="A20" s="92"/>
      <c r="B20" s="93" t="s">
        <v>249</v>
      </c>
      <c r="C20" s="94"/>
    </row>
    <row r="21" spans="1:3" x14ac:dyDescent="0.25">
      <c r="A21" s="92"/>
      <c r="B21" s="93" t="s">
        <v>250</v>
      </c>
      <c r="C21" s="94"/>
    </row>
    <row r="22" spans="1:3" x14ac:dyDescent="0.25">
      <c r="A22" s="92">
        <v>7</v>
      </c>
      <c r="B22" s="90" t="s">
        <v>237</v>
      </c>
      <c r="C22" s="89" t="s">
        <v>238</v>
      </c>
    </row>
    <row r="23" spans="1:3" x14ac:dyDescent="0.25">
      <c r="A23" s="92"/>
      <c r="B23" s="93" t="s">
        <v>251</v>
      </c>
      <c r="C23" s="94"/>
    </row>
    <row r="24" spans="1:3" x14ac:dyDescent="0.25">
      <c r="A24" s="92"/>
      <c r="B24" s="93" t="s">
        <v>252</v>
      </c>
      <c r="C24" s="94"/>
    </row>
  </sheetData>
  <mergeCells count="7">
    <mergeCell ref="A19:A21"/>
    <mergeCell ref="A22:A24"/>
    <mergeCell ref="A16:A18"/>
    <mergeCell ref="A13:A15"/>
    <mergeCell ref="A9:A12"/>
    <mergeCell ref="A6:A8"/>
    <mergeCell ref="A3:A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1- Bilant</vt:lpstr>
      <vt:lpstr>1 - CPP</vt:lpstr>
      <vt:lpstr>1 - Intreprindere in dificulta</vt:lpstr>
      <vt:lpstr>1 - Buget&amp;Surse finantare</vt:lpstr>
      <vt:lpstr>1 - Indicatori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2022-01-27T11:10:18Z</dcterms:created>
  <dcterms:modified xsi:type="dcterms:W3CDTF">2022-12-15T14:29:55Z</dcterms:modified>
</cp:coreProperties>
</file>